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GUIDE" sheetId="4" r:id="rId1"/>
    <sheet name="CalculateMyCreditQuota_1516" sheetId="1" r:id="rId2"/>
    <sheet name="TrackMyCredits_Semester1" sheetId="2" r:id="rId3"/>
    <sheet name="TrackMyCredits_Semester2" sheetId="3" r:id="rId4"/>
  </sheets>
  <calcPr calcId="145621"/>
</workbook>
</file>

<file path=xl/calcChain.xml><?xml version="1.0" encoding="utf-8"?>
<calcChain xmlns="http://schemas.openxmlformats.org/spreadsheetml/2006/main">
  <c r="M41" i="3" l="1"/>
  <c r="J41" i="3"/>
  <c r="K41" i="3" s="1"/>
  <c r="I41" i="3"/>
  <c r="M40" i="3"/>
  <c r="J40" i="3"/>
  <c r="K40" i="3" s="1"/>
  <c r="I40" i="3"/>
  <c r="M39" i="3"/>
  <c r="J39" i="3"/>
  <c r="K39" i="3" s="1"/>
  <c r="I39" i="3"/>
  <c r="M38" i="3"/>
  <c r="J38" i="3"/>
  <c r="K38" i="3" s="1"/>
  <c r="I38" i="3"/>
  <c r="M37" i="3"/>
  <c r="J37" i="3"/>
  <c r="K37" i="3" s="1"/>
  <c r="I37" i="3"/>
  <c r="M36" i="3"/>
  <c r="J36" i="3"/>
  <c r="K36" i="3" s="1"/>
  <c r="I36" i="3"/>
  <c r="M35" i="3"/>
  <c r="J35" i="3"/>
  <c r="K35" i="3" s="1"/>
  <c r="I35" i="3"/>
  <c r="M34" i="3"/>
  <c r="J34" i="3"/>
  <c r="K34" i="3" s="1"/>
  <c r="I34" i="3"/>
  <c r="M33" i="3"/>
  <c r="J33" i="3"/>
  <c r="K33" i="3" s="1"/>
  <c r="I33" i="3"/>
  <c r="M32" i="3"/>
  <c r="J32" i="3"/>
  <c r="K32" i="3" s="1"/>
  <c r="I32" i="3"/>
  <c r="M31" i="3"/>
  <c r="J31" i="3"/>
  <c r="K31" i="3" s="1"/>
  <c r="I31" i="3"/>
  <c r="M30" i="3"/>
  <c r="J30" i="3"/>
  <c r="K30" i="3" s="1"/>
  <c r="I30" i="3"/>
  <c r="M29" i="3"/>
  <c r="J29" i="3"/>
  <c r="K29" i="3" s="1"/>
  <c r="I29" i="3"/>
  <c r="M28" i="3"/>
  <c r="J28" i="3"/>
  <c r="K28" i="3" s="1"/>
  <c r="I28" i="3"/>
  <c r="M27" i="3"/>
  <c r="J27" i="3"/>
  <c r="K27" i="3" s="1"/>
  <c r="I27" i="3"/>
  <c r="M26" i="3"/>
  <c r="J26" i="3"/>
  <c r="K26" i="3" s="1"/>
  <c r="I26" i="3"/>
  <c r="M25" i="3"/>
  <c r="J25" i="3"/>
  <c r="K25" i="3" s="1"/>
  <c r="I25" i="3"/>
  <c r="M24" i="3"/>
  <c r="J24" i="3"/>
  <c r="K24" i="3" s="1"/>
  <c r="I24" i="3"/>
  <c r="M23" i="3"/>
  <c r="J23" i="3"/>
  <c r="K23" i="3" s="1"/>
  <c r="I23" i="3"/>
  <c r="M22" i="3"/>
  <c r="J22" i="3"/>
  <c r="K22" i="3" s="1"/>
  <c r="I22" i="3"/>
  <c r="M21" i="3"/>
  <c r="J21" i="3"/>
  <c r="K21" i="3" s="1"/>
  <c r="I21" i="3"/>
  <c r="M20" i="3"/>
  <c r="I20" i="3"/>
  <c r="M19" i="3"/>
  <c r="I19" i="3"/>
  <c r="M18" i="3"/>
  <c r="I18" i="3"/>
  <c r="M17" i="3"/>
  <c r="I17" i="3"/>
  <c r="M16" i="3"/>
  <c r="I16" i="3"/>
  <c r="M15" i="3"/>
  <c r="I15" i="3"/>
  <c r="M14" i="3"/>
  <c r="I14" i="3"/>
  <c r="M13" i="3"/>
  <c r="I13" i="3"/>
  <c r="M12" i="3"/>
  <c r="I12" i="3"/>
  <c r="M11" i="3"/>
  <c r="I11" i="3"/>
  <c r="M10" i="3"/>
  <c r="I10" i="3"/>
  <c r="M9" i="3"/>
  <c r="I9" i="3"/>
  <c r="M8" i="3"/>
  <c r="I8" i="3"/>
  <c r="M7" i="3"/>
  <c r="I7" i="3"/>
  <c r="M6" i="3"/>
  <c r="I6" i="3"/>
  <c r="J6" i="3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7" i="2"/>
  <c r="I8" i="2"/>
  <c r="I9" i="2"/>
  <c r="I10" i="2"/>
  <c r="I11" i="2"/>
  <c r="I12" i="2"/>
  <c r="I13" i="2"/>
  <c r="I14" i="2"/>
  <c r="I15" i="2"/>
  <c r="I16" i="2"/>
  <c r="I17" i="2"/>
  <c r="I18" i="2"/>
  <c r="I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6" i="2"/>
  <c r="J8" i="3" l="1"/>
  <c r="J20" i="3"/>
  <c r="J10" i="3"/>
  <c r="J15" i="3"/>
  <c r="J13" i="3"/>
  <c r="J19" i="3"/>
  <c r="J12" i="3"/>
  <c r="J16" i="3"/>
  <c r="J18" i="3"/>
  <c r="J9" i="3"/>
  <c r="J17" i="3"/>
  <c r="J14" i="3"/>
  <c r="J7" i="3"/>
  <c r="J11" i="3"/>
  <c r="J8" i="2"/>
  <c r="J9" i="2"/>
  <c r="J6" i="2"/>
  <c r="J16" i="2"/>
  <c r="J10" i="2"/>
  <c r="J14" i="2"/>
  <c r="J18" i="2"/>
  <c r="J13" i="2"/>
  <c r="J17" i="2"/>
  <c r="J12" i="2"/>
  <c r="J7" i="2"/>
  <c r="J15" i="2"/>
  <c r="J11" i="2"/>
  <c r="C2" i="2"/>
  <c r="E2" i="2" s="1"/>
  <c r="P37" i="1"/>
  <c r="P14" i="1"/>
  <c r="P11" i="1"/>
  <c r="P8" i="1"/>
  <c r="P5" i="1"/>
  <c r="P34" i="1"/>
  <c r="P31" i="1"/>
  <c r="P28" i="1"/>
  <c r="K13" i="2" l="1"/>
  <c r="K17" i="2"/>
  <c r="K6" i="2"/>
  <c r="K12" i="2"/>
  <c r="K14" i="2"/>
  <c r="K11" i="2"/>
  <c r="K18" i="2"/>
  <c r="K10" i="2"/>
  <c r="K15" i="2"/>
  <c r="K9" i="2"/>
  <c r="K16" i="2"/>
  <c r="K7" i="2"/>
  <c r="K8" i="2"/>
  <c r="P40" i="1"/>
  <c r="C2" i="3" s="1"/>
  <c r="P17" i="1"/>
  <c r="K19" i="3" l="1"/>
  <c r="K20" i="3"/>
  <c r="K18" i="3"/>
  <c r="K11" i="3"/>
  <c r="E2" i="3"/>
  <c r="K10" i="3"/>
  <c r="K6" i="3"/>
  <c r="K14" i="3"/>
  <c r="K8" i="3"/>
  <c r="K13" i="3"/>
  <c r="K7" i="3"/>
  <c r="K15" i="3"/>
  <c r="K12" i="3"/>
  <c r="K9" i="3"/>
  <c r="K16" i="3"/>
  <c r="K17" i="3"/>
  <c r="P23" i="1"/>
  <c r="P20" i="1"/>
  <c r="P43" i="1"/>
  <c r="P46" i="1"/>
</calcChain>
</file>

<file path=xl/comments1.xml><?xml version="1.0" encoding="utf-8"?>
<comments xmlns="http://schemas.openxmlformats.org/spreadsheetml/2006/main">
  <authors>
    <author>Aiden P. Gregg</author>
  </authors>
  <commentList>
    <comment ref="D4" authorId="0">
      <text>
        <r>
          <rPr>
            <sz val="9"/>
            <color indexed="81"/>
            <rFont val="Tahoma"/>
            <family val="2"/>
          </rPr>
          <t>Either online 
or lab-based</t>
        </r>
      </text>
    </comment>
    <comment ref="E4" authorId="0">
      <text>
        <r>
          <rPr>
            <sz val="9"/>
            <color indexed="81"/>
            <rFont val="Tahoma"/>
            <family val="2"/>
          </rPr>
          <t>12 per hour for Lab Studies
8 per hour of Online studies</t>
        </r>
      </text>
    </comment>
    <comment ref="G4" authorId="0">
      <text>
        <r>
          <rPr>
            <sz val="9"/>
            <color indexed="81"/>
            <rFont val="Tahoma"/>
            <family val="2"/>
          </rPr>
          <t>You gain credits for attending
But lose them for not attending
1 = Attended
0 = Did not Attend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DELETE THESE STUDIES AND CREDITS!
FOR THE PURPOSES OF ILLUSTRATION ONLY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Aiden P. Gregg</author>
  </authors>
  <commentList>
    <comment ref="D4" authorId="0">
      <text>
        <r>
          <rPr>
            <sz val="9"/>
            <color indexed="81"/>
            <rFont val="Tahoma"/>
            <family val="2"/>
          </rPr>
          <t>Either online 
or lab-based</t>
        </r>
      </text>
    </comment>
    <comment ref="E4" authorId="0">
      <text>
        <r>
          <rPr>
            <sz val="9"/>
            <color indexed="81"/>
            <rFont val="Tahoma"/>
            <family val="2"/>
          </rPr>
          <t>12 per hour for Lab Studies
8 per hour of Online studies</t>
        </r>
      </text>
    </comment>
    <comment ref="G4" authorId="0">
      <text>
        <r>
          <rPr>
            <sz val="9"/>
            <color indexed="81"/>
            <rFont val="Tahoma"/>
            <family val="2"/>
          </rPr>
          <t>You gain credits for attending
But lose them for not attending
1 = Attended
0 = Did not Attend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DELETE THESE STUDIES AND CREDITS!
FOR THE PURPOSES OF ILLUSTRATION ONLY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<sst xmlns="http://schemas.openxmlformats.org/spreadsheetml/2006/main" count="177" uniqueCount="82">
  <si>
    <t>SEMESTER 1</t>
  </si>
  <si>
    <t>YEAR 1</t>
  </si>
  <si>
    <t>YEAR 2</t>
  </si>
  <si>
    <t>YEAR 3</t>
  </si>
  <si>
    <t>SEMESTER 2</t>
  </si>
  <si>
    <t>TOTAL</t>
  </si>
  <si>
    <t>(Insert a "1" if you take a module)</t>
  </si>
  <si>
    <t>SEM 1 CREDIT QUOTA</t>
  </si>
  <si>
    <t>CREDITS PER MODULE</t>
  </si>
  <si>
    <t>SEM 2 CREDIT QUOTA</t>
  </si>
  <si>
    <t>% MARKS PER MODULE</t>
  </si>
  <si>
    <t>TOTAL MODULES</t>
  </si>
  <si>
    <t>LAB STUDIES (HOURS)</t>
  </si>
  <si>
    <t>ONLINE STUDIES (HOURS)</t>
  </si>
  <si>
    <t>Study Name</t>
  </si>
  <si>
    <t>Type</t>
  </si>
  <si>
    <t>Credits Offered</t>
  </si>
  <si>
    <t>Attended</t>
  </si>
  <si>
    <t>Researcher Name</t>
  </si>
  <si>
    <t>Aiden P Gregg</t>
  </si>
  <si>
    <t>Lab-based</t>
  </si>
  <si>
    <t>Online</t>
  </si>
  <si>
    <t>STATUS =</t>
  </si>
  <si>
    <t>Squishy Brain Self-Report 1</t>
  </si>
  <si>
    <t>Squishy Brain Self-Report 2</t>
  </si>
  <si>
    <t>Squishy Brain Self-Report 3</t>
  </si>
  <si>
    <t>Squishy Brain Self-Report 4</t>
  </si>
  <si>
    <t>Squishy Brain Self-Report 5</t>
  </si>
  <si>
    <t>Squishy Brain Ablation 1</t>
  </si>
  <si>
    <t>Squishy Brain Ablation 2</t>
  </si>
  <si>
    <t>Credits Obtained</t>
  </si>
  <si>
    <t>Credits Outstanding</t>
  </si>
  <si>
    <t>Credits Accumulated</t>
  </si>
  <si>
    <t>Squishy Brain Self-Report 6</t>
  </si>
  <si>
    <t>Squishy Brain Self-Report 7</t>
  </si>
  <si>
    <t>Squishy Brain Self-Report 8</t>
  </si>
  <si>
    <t>Squishy Brain Self-Report 9</t>
  </si>
  <si>
    <t>Penalty Increase</t>
  </si>
  <si>
    <t>SEMESTER 1 QUOTA (penalties added)  =</t>
  </si>
  <si>
    <t>SEMESTER 2 QUOTA (penalties added)  =</t>
  </si>
  <si>
    <t>Squishy Brain Probing 1</t>
  </si>
  <si>
    <t>Squishy Brain Probing 2</t>
  </si>
  <si>
    <t>Squishy Brain Questionnaire 1</t>
  </si>
  <si>
    <t>Squishy Brain Questionnaire 2</t>
  </si>
  <si>
    <t>Squishy Brain Questionnaire 3</t>
  </si>
  <si>
    <t>Squishy Brain Questionnaire 4</t>
  </si>
  <si>
    <t>Squishy Brain Questionnaire 5</t>
  </si>
  <si>
    <t>Squishy Brain Questionnaire 6</t>
  </si>
  <si>
    <t>Squishy Brain Questionnaire 7</t>
  </si>
  <si>
    <t>Squishy Brain Questionnaire 8</t>
  </si>
  <si>
    <t>Squishy Brain Questionnaire 9</t>
  </si>
  <si>
    <t>Squishy Brain Questionnaire 10</t>
  </si>
  <si>
    <t>Squishy Brain Questionnaire 11</t>
  </si>
  <si>
    <t>CalculateMyCreditQuota1516</t>
  </si>
  <si>
    <t>TrackMyCredits_Semester2</t>
  </si>
  <si>
    <t>TrackMyCredits_Semester1</t>
  </si>
  <si>
    <t>WORKSHEET</t>
  </si>
  <si>
    <t>COMMENTS</t>
  </si>
  <si>
    <t>Squishy Brain Questionnaire 12</t>
  </si>
  <si>
    <t>Squishy Brain Probing 3</t>
  </si>
  <si>
    <t>Values are inserted to illustrate the situation for a Year 1 Single-Honours Student.</t>
  </si>
  <si>
    <t>If you are different kind of student, delete these "1"s and insert under other modules.</t>
  </si>
  <si>
    <t>YOU CAN FIND YOU SEMESTER 1 AND SEMESTER 1 QUOTAS IN CELLS OF THIS COLOUR.</t>
  </si>
  <si>
    <t>YOU CAN FIND HOW LONG IT WILL TAKE YOU TO COMPLETE IN STUDIES OF THIS COLOUR.</t>
  </si>
  <si>
    <t>Insert "1"s into the cells marks in this colour. Leave other cells unchanged.</t>
  </si>
  <si>
    <t>The student misses a lab-based study without excuse</t>
  </si>
  <si>
    <t>This increases their overall quota by the credits for that study.</t>
  </si>
  <si>
    <t>Insert information about Study Name, Researcher Name, Study Type, Credits Offered.</t>
  </si>
  <si>
    <t>Delete all this information once you understand it.</t>
  </si>
  <si>
    <t>Insert information into the cells marked in this colour. Leave other cells unchanged.</t>
  </si>
  <si>
    <t>Then insert information about whether you Attended or Not (1 or 0).</t>
  </si>
  <si>
    <t>This deals with Semester 1 studies.</t>
  </si>
  <si>
    <t>It takes 14 studies to get all their credits (1 was missed).</t>
  </si>
  <si>
    <t>It takes 10 studies to get all their credits (1 was missed).</t>
  </si>
  <si>
    <t>1 of the studies was lab-based (1 lab-based study was missed). 9 studies were online.</t>
  </si>
  <si>
    <t>2 of the studies were lab-based (1 lab-based study was missed). 12 studies were online.</t>
  </si>
  <si>
    <t>You will see information about your Credits Obtained, Accumulated, and Outstanding.</t>
  </si>
  <si>
    <t>You will also see information about  penalties you incur for missing studies without excuse.</t>
  </si>
  <si>
    <t>YOU CAN FIND YOU SEMESTER 1 QUOTA PLUS PENALITY IN A CELL OF THIS COLOUR.</t>
  </si>
  <si>
    <t>This deals with Semester 2 studies.</t>
  </si>
  <si>
    <t>YOU CAN FIND YOU SEMESTER 2 QUOTA PLUS PENALITY IN A CELL OF THIS COLOUR.</t>
  </si>
  <si>
    <t>YOU WILL FIND INFORMATION ABOUT WHETHER YOU ARE FINISHED OR NOT IN CELLS OF THIS COLOUR.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</si>
</sst>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/>
    <xf numFmtId="0" fontId="2" fillId="2" borderId="9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8" xfId="0" applyBorder="1"/>
    <xf numFmtId="0" fontId="0" fillId="0" borderId="21" xfId="0" applyFill="1" applyBorder="1"/>
    <xf numFmtId="0" fontId="0" fillId="5" borderId="21" xfId="0" applyFont="1" applyFill="1" applyBorder="1"/>
    <xf numFmtId="0" fontId="1" fillId="3" borderId="21" xfId="0" applyFont="1" applyFill="1" applyBorder="1" applyAlignment="1">
      <alignment horizontal="left"/>
    </xf>
    <xf numFmtId="0" fontId="2" fillId="4" borderId="9" xfId="0" applyFont="1" applyFill="1" applyBorder="1"/>
    <xf numFmtId="0" fontId="0" fillId="0" borderId="21" xfId="0" applyBorder="1"/>
    <xf numFmtId="0" fontId="0" fillId="5" borderId="21" xfId="0" applyFill="1" applyBorder="1"/>
    <xf numFmtId="0" fontId="0" fillId="4" borderId="21" xfId="0" applyFill="1" applyBorder="1"/>
    <xf numFmtId="0" fontId="0" fillId="6" borderId="21" xfId="0" applyFill="1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5" borderId="23" xfId="0" applyFill="1" applyBorder="1"/>
    <xf numFmtId="0" fontId="0" fillId="4" borderId="23" xfId="0" applyFill="1" applyBorder="1"/>
    <xf numFmtId="0" fontId="0" fillId="6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38"/>
  <sheetViews>
    <sheetView workbookViewId="0">
      <selection activeCell="G23" sqref="G23"/>
    </sheetView>
  </sheetViews>
  <sheetFormatPr defaultRowHeight="15" x14ac:dyDescent="0.25"/>
  <cols>
    <col min="1" max="1" width="3" customWidth="1"/>
    <col min="2" max="2" width="40.140625" style="1" customWidth="1"/>
    <col min="3" max="3" width="3" customWidth="1"/>
    <col min="4" max="4" width="101.85546875" customWidth="1"/>
    <col min="7" max="7" width="15.5703125" customWidth="1"/>
  </cols>
  <sheetData>
    <row r="1" spans="2:4" ht="15.75" thickBot="1" x14ac:dyDescent="0.3"/>
    <row r="2" spans="2:4" ht="15.75" thickBot="1" x14ac:dyDescent="0.3">
      <c r="B2" s="9" t="s">
        <v>56</v>
      </c>
      <c r="C2" s="2"/>
      <c r="D2" s="9" t="s">
        <v>57</v>
      </c>
    </row>
    <row r="3" spans="2:4" ht="15.75" thickBot="1" x14ac:dyDescent="0.3"/>
    <row r="4" spans="2:4" ht="15.75" thickBot="1" x14ac:dyDescent="0.3">
      <c r="B4" s="9" t="s">
        <v>53</v>
      </c>
      <c r="D4" s="39" t="s">
        <v>60</v>
      </c>
    </row>
    <row r="5" spans="2:4" x14ac:dyDescent="0.25">
      <c r="D5" s="40" t="s">
        <v>61</v>
      </c>
    </row>
    <row r="6" spans="2:4" x14ac:dyDescent="0.25">
      <c r="D6" s="41" t="s">
        <v>64</v>
      </c>
    </row>
    <row r="7" spans="2:4" x14ac:dyDescent="0.25">
      <c r="D7" s="42" t="s">
        <v>62</v>
      </c>
    </row>
    <row r="8" spans="2:4" ht="15.75" thickBot="1" x14ac:dyDescent="0.3">
      <c r="D8" s="43" t="s">
        <v>63</v>
      </c>
    </row>
    <row r="9" spans="2:4" ht="15.75" thickBot="1" x14ac:dyDescent="0.3"/>
    <row r="10" spans="2:4" ht="15.75" thickBot="1" x14ac:dyDescent="0.3">
      <c r="B10" s="9" t="s">
        <v>55</v>
      </c>
      <c r="D10" s="39" t="s">
        <v>60</v>
      </c>
    </row>
    <row r="11" spans="2:4" x14ac:dyDescent="0.25">
      <c r="D11" s="44" t="s">
        <v>71</v>
      </c>
    </row>
    <row r="12" spans="2:4" x14ac:dyDescent="0.25">
      <c r="D12" s="44" t="s">
        <v>65</v>
      </c>
    </row>
    <row r="13" spans="2:4" x14ac:dyDescent="0.25">
      <c r="D13" s="44" t="s">
        <v>66</v>
      </c>
    </row>
    <row r="14" spans="2:4" x14ac:dyDescent="0.25">
      <c r="D14" s="44" t="s">
        <v>73</v>
      </c>
    </row>
    <row r="15" spans="2:4" x14ac:dyDescent="0.25">
      <c r="D15" s="44" t="s">
        <v>74</v>
      </c>
    </row>
    <row r="16" spans="2:4" x14ac:dyDescent="0.25">
      <c r="D16" s="40" t="s">
        <v>68</v>
      </c>
    </row>
    <row r="17" spans="2:4" x14ac:dyDescent="0.25">
      <c r="D17" s="45" t="s">
        <v>69</v>
      </c>
    </row>
    <row r="18" spans="2:4" x14ac:dyDescent="0.25">
      <c r="D18" s="45" t="s">
        <v>67</v>
      </c>
    </row>
    <row r="19" spans="2:4" x14ac:dyDescent="0.25">
      <c r="D19" s="45" t="s">
        <v>70</v>
      </c>
    </row>
    <row r="20" spans="2:4" x14ac:dyDescent="0.25">
      <c r="D20" s="46" t="s">
        <v>76</v>
      </c>
    </row>
    <row r="21" spans="2:4" x14ac:dyDescent="0.25">
      <c r="D21" s="47" t="s">
        <v>77</v>
      </c>
    </row>
    <row r="22" spans="2:4" x14ac:dyDescent="0.25">
      <c r="D22" s="42" t="s">
        <v>78</v>
      </c>
    </row>
    <row r="23" spans="2:4" ht="15.75" thickBot="1" x14ac:dyDescent="0.3">
      <c r="D23" s="36" t="s">
        <v>81</v>
      </c>
    </row>
    <row r="24" spans="2:4" ht="15.75" thickBot="1" x14ac:dyDescent="0.3"/>
    <row r="25" spans="2:4" ht="15.75" thickBot="1" x14ac:dyDescent="0.3">
      <c r="B25" s="9" t="s">
        <v>54</v>
      </c>
      <c r="D25" s="48" t="s">
        <v>60</v>
      </c>
    </row>
    <row r="26" spans="2:4" x14ac:dyDescent="0.25">
      <c r="D26" s="49" t="s">
        <v>79</v>
      </c>
    </row>
    <row r="27" spans="2:4" x14ac:dyDescent="0.25">
      <c r="D27" s="49" t="s">
        <v>65</v>
      </c>
    </row>
    <row r="28" spans="2:4" x14ac:dyDescent="0.25">
      <c r="D28" s="49" t="s">
        <v>66</v>
      </c>
    </row>
    <row r="29" spans="2:4" x14ac:dyDescent="0.25">
      <c r="D29" s="49" t="s">
        <v>72</v>
      </c>
    </row>
    <row r="30" spans="2:4" x14ac:dyDescent="0.25">
      <c r="D30" s="49" t="s">
        <v>75</v>
      </c>
    </row>
    <row r="31" spans="2:4" x14ac:dyDescent="0.25">
      <c r="D31" s="50" t="s">
        <v>68</v>
      </c>
    </row>
    <row r="32" spans="2:4" x14ac:dyDescent="0.25">
      <c r="D32" s="51" t="s">
        <v>69</v>
      </c>
    </row>
    <row r="33" spans="4:4" x14ac:dyDescent="0.25">
      <c r="D33" s="51" t="s">
        <v>67</v>
      </c>
    </row>
    <row r="34" spans="4:4" x14ac:dyDescent="0.25">
      <c r="D34" s="51" t="s">
        <v>70</v>
      </c>
    </row>
    <row r="35" spans="4:4" x14ac:dyDescent="0.25">
      <c r="D35" s="52" t="s">
        <v>76</v>
      </c>
    </row>
    <row r="36" spans="4:4" x14ac:dyDescent="0.25">
      <c r="D36" s="53" t="s">
        <v>77</v>
      </c>
    </row>
    <row r="37" spans="4:4" ht="15.75" thickBot="1" x14ac:dyDescent="0.3">
      <c r="D37" s="30" t="s">
        <v>80</v>
      </c>
    </row>
    <row r="38" spans="4:4" ht="15.75" thickBot="1" x14ac:dyDescent="0.3">
      <c r="D38" s="36" t="s"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workbookViewId="0">
      <selection activeCell="C38" sqref="C38"/>
    </sheetView>
  </sheetViews>
  <sheetFormatPr defaultRowHeight="15" x14ac:dyDescent="0.25"/>
  <cols>
    <col min="1" max="1" width="3" customWidth="1"/>
    <col min="2" max="2" width="35.140625" customWidth="1"/>
    <col min="3" max="12" width="9.140625" style="1"/>
    <col min="16" max="16" width="29.5703125" customWidth="1"/>
    <col min="17" max="17" width="3" customWidth="1"/>
    <col min="18" max="18" width="26.140625" customWidth="1"/>
    <col min="19" max="19" width="3" customWidth="1"/>
    <col min="20" max="20" width="25.42578125" customWidth="1"/>
  </cols>
  <sheetData>
    <row r="1" spans="2:20" ht="15.75" thickBot="1" x14ac:dyDescent="0.3"/>
    <row r="2" spans="2:20" ht="15.75" thickBot="1" x14ac:dyDescent="0.3">
      <c r="B2" s="9" t="s">
        <v>0</v>
      </c>
    </row>
    <row r="3" spans="2:20" ht="15.75" thickBot="1" x14ac:dyDescent="0.3">
      <c r="B3" s="2"/>
    </row>
    <row r="4" spans="2:20" x14ac:dyDescent="0.25">
      <c r="B4" s="6"/>
      <c r="C4" s="3">
        <v>1004</v>
      </c>
      <c r="D4" s="4">
        <v>1005</v>
      </c>
      <c r="E4" s="4">
        <v>1010</v>
      </c>
      <c r="F4" s="4"/>
      <c r="G4" s="4"/>
      <c r="H4" s="4"/>
      <c r="I4" s="4"/>
      <c r="J4" s="4"/>
      <c r="K4" s="4"/>
      <c r="L4" s="4"/>
      <c r="M4" s="4"/>
      <c r="N4" s="4"/>
      <c r="O4" s="5"/>
      <c r="P4" s="10" t="s">
        <v>5</v>
      </c>
      <c r="R4" s="6" t="s">
        <v>8</v>
      </c>
      <c r="T4" s="6" t="s">
        <v>10</v>
      </c>
    </row>
    <row r="5" spans="2:20" ht="15.75" thickBot="1" x14ac:dyDescent="0.3">
      <c r="B5" s="7" t="s">
        <v>6</v>
      </c>
      <c r="C5" s="31">
        <v>1</v>
      </c>
      <c r="D5" s="32">
        <v>1</v>
      </c>
      <c r="E5" s="32">
        <v>1</v>
      </c>
      <c r="F5" s="33"/>
      <c r="G5" s="33"/>
      <c r="H5" s="33"/>
      <c r="I5" s="33"/>
      <c r="J5" s="33"/>
      <c r="K5" s="33"/>
      <c r="L5" s="33"/>
      <c r="M5" s="33"/>
      <c r="N5" s="33"/>
      <c r="O5" s="34"/>
      <c r="P5" s="15">
        <f>SUM(C5:O5)</f>
        <v>3</v>
      </c>
      <c r="R5" s="8">
        <v>24</v>
      </c>
      <c r="T5" s="11">
        <v>2.5</v>
      </c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</row>
    <row r="7" spans="2:20" x14ac:dyDescent="0.25">
      <c r="B7" s="6" t="s">
        <v>2</v>
      </c>
      <c r="C7" s="3">
        <v>2003</v>
      </c>
      <c r="D7" s="4">
        <v>2005</v>
      </c>
      <c r="E7" s="4">
        <v>2021</v>
      </c>
      <c r="F7" s="4"/>
      <c r="G7" s="4"/>
      <c r="H7" s="4"/>
      <c r="I7" s="4"/>
      <c r="J7" s="4"/>
      <c r="K7" s="4"/>
      <c r="L7" s="4"/>
      <c r="M7" s="4"/>
      <c r="N7" s="4"/>
      <c r="O7" s="5"/>
      <c r="P7" s="10" t="s">
        <v>5</v>
      </c>
      <c r="R7" s="6" t="s">
        <v>8</v>
      </c>
      <c r="T7" s="6" t="s">
        <v>10</v>
      </c>
    </row>
    <row r="8" spans="2:20" ht="15.75" thickBot="1" x14ac:dyDescent="0.3">
      <c r="B8" s="7" t="s">
        <v>6</v>
      </c>
      <c r="C8" s="31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4"/>
      <c r="P8" s="15">
        <f>SUM(C8:O8)</f>
        <v>0</v>
      </c>
      <c r="R8" s="8">
        <v>16</v>
      </c>
      <c r="T8" s="11">
        <v>2</v>
      </c>
    </row>
    <row r="9" spans="2:20" ht="15.75" thickBot="1" x14ac:dyDescent="0.3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2:20" x14ac:dyDescent="0.25">
      <c r="B10" s="6" t="s">
        <v>3</v>
      </c>
      <c r="C10" s="3">
        <v>3002</v>
      </c>
      <c r="D10" s="4">
        <v>3015</v>
      </c>
      <c r="E10" s="4">
        <v>3043</v>
      </c>
      <c r="F10" s="4">
        <v>3045</v>
      </c>
      <c r="G10" s="4">
        <v>3056</v>
      </c>
      <c r="H10" s="4">
        <v>3057</v>
      </c>
      <c r="I10" s="4">
        <v>3061</v>
      </c>
      <c r="J10" s="4">
        <v>3062</v>
      </c>
      <c r="K10" s="4"/>
      <c r="L10" s="4"/>
      <c r="M10" s="4"/>
      <c r="N10" s="4"/>
      <c r="O10" s="5"/>
      <c r="P10" s="10" t="s">
        <v>5</v>
      </c>
      <c r="R10" s="6" t="s">
        <v>8</v>
      </c>
      <c r="T10" s="6" t="s">
        <v>10</v>
      </c>
    </row>
    <row r="11" spans="2:20" ht="15.75" thickBot="1" x14ac:dyDescent="0.3">
      <c r="B11" s="7" t="s">
        <v>6</v>
      </c>
      <c r="C11" s="31"/>
      <c r="D11" s="32"/>
      <c r="E11" s="32"/>
      <c r="F11" s="32"/>
      <c r="G11" s="32"/>
      <c r="H11" s="32"/>
      <c r="I11" s="32"/>
      <c r="J11" s="32"/>
      <c r="K11" s="33"/>
      <c r="L11" s="33"/>
      <c r="M11" s="33"/>
      <c r="N11" s="33"/>
      <c r="O11" s="34"/>
      <c r="P11" s="15">
        <f>SUM(C11:O11)</f>
        <v>0</v>
      </c>
      <c r="R11" s="8">
        <v>8</v>
      </c>
      <c r="T11" s="11">
        <v>1</v>
      </c>
    </row>
    <row r="12" spans="2:20" ht="15.75" thickBot="1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35"/>
      <c r="N12" s="35"/>
      <c r="O12" s="35"/>
    </row>
    <row r="13" spans="2:20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35"/>
      <c r="N13" s="35"/>
      <c r="O13" s="35"/>
      <c r="P13" s="6" t="s">
        <v>11</v>
      </c>
    </row>
    <row r="14" spans="2:20" ht="15.75" thickBot="1" x14ac:dyDescent="0.3">
      <c r="C14" s="2"/>
      <c r="D14" s="2"/>
      <c r="E14" s="2"/>
      <c r="F14" s="2"/>
      <c r="G14" s="2"/>
      <c r="H14" s="2"/>
      <c r="I14" s="2"/>
      <c r="J14" s="2"/>
      <c r="K14" s="2"/>
      <c r="L14" s="2"/>
      <c r="M14" s="35"/>
      <c r="N14" s="35"/>
      <c r="O14" s="35"/>
      <c r="P14" s="16">
        <f>SUM(C5:O5,C8:O8,C11:O11)</f>
        <v>3</v>
      </c>
    </row>
    <row r="15" spans="2:20" ht="15.75" thickBot="1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35"/>
      <c r="N15" s="35"/>
      <c r="O15" s="35"/>
    </row>
    <row r="16" spans="2:20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35"/>
      <c r="N16" s="35"/>
      <c r="O16" s="35"/>
      <c r="P16" s="6" t="s">
        <v>7</v>
      </c>
    </row>
    <row r="17" spans="2:20" ht="15.75" thickBot="1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35"/>
      <c r="N17" s="35"/>
      <c r="O17" s="35"/>
      <c r="P17" s="12">
        <f>IF(SUM(P5*R5, P8*R8, P11*R11)&gt; 72, 72, SUM(P5*R5, P8*R8, P11*R11))</f>
        <v>72</v>
      </c>
    </row>
    <row r="18" spans="2:20" ht="15.75" thickBot="1" x14ac:dyDescent="0.3">
      <c r="C18" s="2"/>
      <c r="D18" s="2"/>
      <c r="E18" s="2"/>
      <c r="F18" s="2"/>
      <c r="G18" s="2"/>
      <c r="H18" s="2"/>
      <c r="I18" s="2"/>
      <c r="J18" s="2"/>
      <c r="K18" s="2"/>
      <c r="L18" s="2"/>
      <c r="M18" s="35"/>
      <c r="N18" s="35"/>
      <c r="O18" s="35"/>
    </row>
    <row r="19" spans="2:20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35"/>
      <c r="N19" s="35"/>
      <c r="O19" s="35"/>
      <c r="P19" s="6" t="s">
        <v>12</v>
      </c>
    </row>
    <row r="20" spans="2:20" ht="15.75" thickBot="1" x14ac:dyDescent="0.3">
      <c r="C20" s="2"/>
      <c r="D20" s="2"/>
      <c r="E20" s="2"/>
      <c r="F20" s="2"/>
      <c r="G20" s="2"/>
      <c r="H20" s="2"/>
      <c r="I20" s="2"/>
      <c r="J20" s="2"/>
      <c r="K20" s="2"/>
      <c r="L20" s="2"/>
      <c r="M20" s="35"/>
      <c r="N20" s="35"/>
      <c r="O20" s="35"/>
      <c r="P20" s="29">
        <f>P17/12</f>
        <v>6</v>
      </c>
    </row>
    <row r="21" spans="2:20" ht="15.75" thickBot="1" x14ac:dyDescent="0.3">
      <c r="C21" s="2"/>
      <c r="D21" s="2"/>
      <c r="E21" s="2"/>
      <c r="F21" s="2"/>
      <c r="G21" s="2"/>
      <c r="H21" s="2"/>
      <c r="I21" s="2"/>
      <c r="J21" s="2"/>
      <c r="K21" s="2"/>
      <c r="L21" s="2"/>
      <c r="M21" s="35"/>
      <c r="N21" s="35"/>
      <c r="O21" s="35"/>
    </row>
    <row r="22" spans="2:20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35"/>
      <c r="N22" s="35"/>
      <c r="O22" s="35"/>
      <c r="P22" s="6" t="s">
        <v>13</v>
      </c>
    </row>
    <row r="23" spans="2:20" ht="15.75" thickBot="1" x14ac:dyDescent="0.3">
      <c r="C23" s="2"/>
      <c r="D23" s="2"/>
      <c r="E23" s="2"/>
      <c r="F23" s="2"/>
      <c r="G23" s="2"/>
      <c r="H23" s="2"/>
      <c r="I23" s="2"/>
      <c r="J23" s="2"/>
      <c r="K23" s="2"/>
      <c r="L23" s="2"/>
      <c r="M23" s="35"/>
      <c r="N23" s="35"/>
      <c r="O23" s="35"/>
      <c r="P23" s="29">
        <f>P17/8</f>
        <v>9</v>
      </c>
    </row>
    <row r="24" spans="2:20" ht="15.75" thickBot="1" x14ac:dyDescent="0.3">
      <c r="C24" s="2"/>
      <c r="D24" s="2"/>
      <c r="E24" s="2"/>
      <c r="F24" s="2"/>
      <c r="G24" s="2"/>
      <c r="H24" s="2"/>
      <c r="I24" s="2"/>
      <c r="J24" s="2"/>
      <c r="K24" s="2"/>
      <c r="L24" s="2"/>
      <c r="M24" s="35"/>
      <c r="N24" s="35"/>
      <c r="O24" s="35"/>
    </row>
    <row r="25" spans="2:20" ht="15.75" thickBot="1" x14ac:dyDescent="0.3">
      <c r="B25" s="9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5"/>
      <c r="N25" s="35"/>
      <c r="O25" s="35"/>
    </row>
    <row r="26" spans="2:20" ht="15.75" thickBot="1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5"/>
      <c r="N26" s="35"/>
      <c r="O26" s="35"/>
    </row>
    <row r="27" spans="2:20" x14ac:dyDescent="0.25">
      <c r="B27" s="6" t="s">
        <v>1</v>
      </c>
      <c r="C27" s="3">
        <v>1009</v>
      </c>
      <c r="D27" s="4">
        <v>1011</v>
      </c>
      <c r="E27" s="4">
        <v>1012</v>
      </c>
      <c r="F27" s="4"/>
      <c r="G27" s="4"/>
      <c r="H27" s="4"/>
      <c r="I27" s="4"/>
      <c r="J27" s="4"/>
      <c r="K27" s="4"/>
      <c r="L27" s="4"/>
      <c r="M27" s="4"/>
      <c r="N27" s="4"/>
      <c r="O27" s="5"/>
      <c r="P27" s="10" t="s">
        <v>5</v>
      </c>
      <c r="R27" s="6" t="s">
        <v>8</v>
      </c>
      <c r="T27" s="6" t="s">
        <v>10</v>
      </c>
    </row>
    <row r="28" spans="2:20" ht="15.75" thickBot="1" x14ac:dyDescent="0.3">
      <c r="B28" s="7" t="s">
        <v>6</v>
      </c>
      <c r="C28" s="31">
        <v>1</v>
      </c>
      <c r="D28" s="32">
        <v>1</v>
      </c>
      <c r="E28" s="32">
        <v>1</v>
      </c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15">
        <f>SUM(C28:O28)</f>
        <v>3</v>
      </c>
      <c r="R28" s="8">
        <v>36</v>
      </c>
      <c r="T28" s="11">
        <v>2.5</v>
      </c>
    </row>
    <row r="29" spans="2:20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</row>
    <row r="30" spans="2:20" x14ac:dyDescent="0.25">
      <c r="B30" s="6" t="s">
        <v>2</v>
      </c>
      <c r="C30" s="3">
        <v>2006</v>
      </c>
      <c r="D30" s="4">
        <v>2007</v>
      </c>
      <c r="E30" s="4">
        <v>2018</v>
      </c>
      <c r="F30" s="4"/>
      <c r="G30" s="4"/>
      <c r="H30" s="4"/>
      <c r="I30" s="4"/>
      <c r="J30" s="4"/>
      <c r="K30" s="4"/>
      <c r="L30" s="4"/>
      <c r="M30" s="4"/>
      <c r="N30" s="4"/>
      <c r="O30" s="5"/>
      <c r="P30" s="10" t="s">
        <v>5</v>
      </c>
      <c r="R30" s="6" t="s">
        <v>8</v>
      </c>
      <c r="T30" s="6" t="s">
        <v>10</v>
      </c>
    </row>
    <row r="31" spans="2:20" ht="15.75" thickBot="1" x14ac:dyDescent="0.3">
      <c r="B31" s="7" t="s">
        <v>6</v>
      </c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15">
        <f>SUM(C31:O31)</f>
        <v>0</v>
      </c>
      <c r="R31" s="8">
        <v>24</v>
      </c>
      <c r="T31" s="11">
        <v>2</v>
      </c>
    </row>
    <row r="32" spans="2:20" ht="15.75" thickBot="1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</row>
    <row r="33" spans="2:20" x14ac:dyDescent="0.25">
      <c r="B33" s="6" t="s">
        <v>3</v>
      </c>
      <c r="C33" s="3">
        <v>3010</v>
      </c>
      <c r="D33" s="4">
        <v>3024</v>
      </c>
      <c r="E33" s="4">
        <v>3044</v>
      </c>
      <c r="F33" s="4">
        <v>3048</v>
      </c>
      <c r="G33" s="4">
        <v>3052</v>
      </c>
      <c r="H33" s="4">
        <v>3053</v>
      </c>
      <c r="I33" s="4">
        <v>3055</v>
      </c>
      <c r="J33" s="4">
        <v>3058</v>
      </c>
      <c r="K33" s="4">
        <v>3059</v>
      </c>
      <c r="L33" s="4">
        <v>3060</v>
      </c>
      <c r="M33" s="4"/>
      <c r="N33" s="4"/>
      <c r="O33" s="5"/>
      <c r="P33" s="10" t="s">
        <v>5</v>
      </c>
      <c r="R33" s="6" t="s">
        <v>8</v>
      </c>
      <c r="T33" s="6" t="s">
        <v>10</v>
      </c>
    </row>
    <row r="34" spans="2:20" ht="15.75" thickBot="1" x14ac:dyDescent="0.3">
      <c r="B34" s="7" t="s">
        <v>6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33"/>
      <c r="O34" s="34"/>
      <c r="P34" s="15">
        <f>SUM(C34:O34)</f>
        <v>0</v>
      </c>
      <c r="R34" s="8">
        <v>12</v>
      </c>
      <c r="T34" s="11">
        <v>1</v>
      </c>
    </row>
    <row r="35" spans="2:20" ht="15.75" thickBot="1" x14ac:dyDescent="0.3"/>
    <row r="36" spans="2:20" x14ac:dyDescent="0.25">
      <c r="P36" s="6" t="s">
        <v>11</v>
      </c>
    </row>
    <row r="37" spans="2:20" ht="15.75" thickBot="1" x14ac:dyDescent="0.3">
      <c r="P37" s="16">
        <f>SUM(C28:O28,C31:O31,C34:O34)</f>
        <v>3</v>
      </c>
    </row>
    <row r="38" spans="2:20" ht="15.75" thickBot="1" x14ac:dyDescent="0.3"/>
    <row r="39" spans="2:20" x14ac:dyDescent="0.25">
      <c r="P39" s="6" t="s">
        <v>9</v>
      </c>
    </row>
    <row r="40" spans="2:20" ht="15.75" thickBot="1" x14ac:dyDescent="0.3">
      <c r="P40" s="12">
        <f>IF(SUM(P28*R28, P31*R31, P34*R34)&gt; 108, 108, SUM(P28*R28, P31*R31, P34*R34))</f>
        <v>108</v>
      </c>
    </row>
    <row r="41" spans="2:20" ht="15.75" thickBot="1" x14ac:dyDescent="0.3"/>
    <row r="42" spans="2:20" x14ac:dyDescent="0.25">
      <c r="P42" s="6" t="s">
        <v>12</v>
      </c>
    </row>
    <row r="43" spans="2:20" ht="15.75" thickBot="1" x14ac:dyDescent="0.3">
      <c r="P43" s="29">
        <f>P40/12</f>
        <v>9</v>
      </c>
    </row>
    <row r="44" spans="2:20" ht="15.75" thickBot="1" x14ac:dyDescent="0.3"/>
    <row r="45" spans="2:20" x14ac:dyDescent="0.25">
      <c r="P45" s="6" t="s">
        <v>13</v>
      </c>
    </row>
    <row r="46" spans="2:20" ht="15.75" thickBot="1" x14ac:dyDescent="0.3">
      <c r="P46" s="29">
        <f>P40/8</f>
        <v>13.5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O7" sqref="O7"/>
    </sheetView>
  </sheetViews>
  <sheetFormatPr defaultRowHeight="15" x14ac:dyDescent="0.25"/>
  <cols>
    <col min="1" max="1" width="3" customWidth="1"/>
    <col min="2" max="2" width="44.7109375" style="1" customWidth="1"/>
    <col min="3" max="5" width="22.7109375" style="1" customWidth="1"/>
    <col min="6" max="6" width="3" customWidth="1"/>
    <col min="7" max="7" width="22.7109375" style="1" customWidth="1"/>
    <col min="8" max="8" width="3" customWidth="1"/>
    <col min="9" max="11" width="22.7109375" style="1" customWidth="1"/>
    <col min="12" max="12" width="3" customWidth="1"/>
    <col min="13" max="13" width="20.7109375" style="1" customWidth="1"/>
    <col min="14" max="16384" width="9.140625" style="1"/>
  </cols>
  <sheetData>
    <row r="1" spans="1:13" ht="15.75" thickBot="1" x14ac:dyDescent="0.3"/>
    <row r="2" spans="1:13" s="2" customFormat="1" ht="15.75" thickBot="1" x14ac:dyDescent="0.3">
      <c r="A2"/>
      <c r="B2" s="13" t="s">
        <v>38</v>
      </c>
      <c r="C2" s="37">
        <f>CalculateMyCreditQuota_1516!P17+SUM(M6:M41)</f>
        <v>84</v>
      </c>
      <c r="D2" s="38" t="s">
        <v>22</v>
      </c>
      <c r="E2" s="14" t="str">
        <f>IF(SUM(I6:I410)&lt;C2, "NOT FINISHED", "FINISHED!")</f>
        <v>FINISHED!</v>
      </c>
      <c r="F2"/>
      <c r="H2"/>
      <c r="L2"/>
    </row>
    <row r="3" spans="1:13" ht="15.75" thickBot="1" x14ac:dyDescent="0.3"/>
    <row r="4" spans="1:13" ht="15.75" thickBot="1" x14ac:dyDescent="0.3">
      <c r="B4" s="20" t="s">
        <v>14</v>
      </c>
      <c r="C4" s="21" t="s">
        <v>18</v>
      </c>
      <c r="D4" s="21" t="s">
        <v>15</v>
      </c>
      <c r="E4" s="22" t="s">
        <v>16</v>
      </c>
      <c r="G4" s="23" t="s">
        <v>17</v>
      </c>
      <c r="I4" s="20" t="s">
        <v>30</v>
      </c>
      <c r="J4" s="28" t="s">
        <v>32</v>
      </c>
      <c r="K4" s="22" t="s">
        <v>31</v>
      </c>
      <c r="M4" s="23" t="s">
        <v>37</v>
      </c>
    </row>
    <row r="5" spans="1:13" x14ac:dyDescent="0.25">
      <c r="B5" s="24"/>
      <c r="C5" s="25"/>
      <c r="D5" s="25"/>
      <c r="E5" s="26"/>
      <c r="G5" s="27"/>
      <c r="I5" s="24"/>
      <c r="J5" s="27"/>
      <c r="K5" s="26"/>
      <c r="M5" s="27"/>
    </row>
    <row r="6" spans="1:13" x14ac:dyDescent="0.25">
      <c r="B6" s="17" t="s">
        <v>28</v>
      </c>
      <c r="C6" s="17" t="s">
        <v>19</v>
      </c>
      <c r="D6" s="17" t="s">
        <v>20</v>
      </c>
      <c r="E6" s="17">
        <v>12</v>
      </c>
      <c r="G6" s="17">
        <v>1</v>
      </c>
      <c r="I6" s="18">
        <f>IF(OR(E6="", G6=""), "", E6*G6)</f>
        <v>12</v>
      </c>
      <c r="J6" s="18">
        <f>IF(I6="", "", I6)</f>
        <v>12</v>
      </c>
      <c r="K6" s="18">
        <f>IF(J6="", "", $C$2-J6)</f>
        <v>72</v>
      </c>
      <c r="M6" s="19" t="str">
        <f>IF(G6="", "", IF(G6=0, E6, ""))</f>
        <v/>
      </c>
    </row>
    <row r="7" spans="1:13" x14ac:dyDescent="0.25">
      <c r="B7" s="17" t="s">
        <v>29</v>
      </c>
      <c r="C7" s="17" t="s">
        <v>19</v>
      </c>
      <c r="D7" s="17" t="s">
        <v>20</v>
      </c>
      <c r="E7" s="17">
        <v>12</v>
      </c>
      <c r="G7" s="17">
        <v>0</v>
      </c>
      <c r="I7" s="18">
        <f t="shared" ref="I7:I41" si="0">IF(OR(E7="", G7=""), "", E7*G7)</f>
        <v>0</v>
      </c>
      <c r="J7" s="18">
        <f>IF(I7="", "", SUM($I$6:I7))</f>
        <v>12</v>
      </c>
      <c r="K7" s="18">
        <f t="shared" ref="K7:K41" si="1">IF(J7="", "", $C$2-J7)</f>
        <v>72</v>
      </c>
      <c r="M7" s="19">
        <f t="shared" ref="M7:M41" si="2">IF(G7="", "", IF(G7=0, E7, ""))</f>
        <v>12</v>
      </c>
    </row>
    <row r="8" spans="1:13" x14ac:dyDescent="0.25">
      <c r="B8" s="17" t="s">
        <v>23</v>
      </c>
      <c r="C8" s="17" t="s">
        <v>19</v>
      </c>
      <c r="D8" s="17" t="s">
        <v>21</v>
      </c>
      <c r="E8" s="17">
        <v>8</v>
      </c>
      <c r="G8" s="17">
        <v>1</v>
      </c>
      <c r="I8" s="18">
        <f t="shared" si="0"/>
        <v>8</v>
      </c>
      <c r="J8" s="18">
        <f>IF(I8="", "", SUM($I$6:I8))</f>
        <v>20</v>
      </c>
      <c r="K8" s="18">
        <f t="shared" si="1"/>
        <v>64</v>
      </c>
      <c r="M8" s="19" t="str">
        <f t="shared" si="2"/>
        <v/>
      </c>
    </row>
    <row r="9" spans="1:13" x14ac:dyDescent="0.25">
      <c r="B9" s="17" t="s">
        <v>24</v>
      </c>
      <c r="C9" s="17" t="s">
        <v>19</v>
      </c>
      <c r="D9" s="17" t="s">
        <v>21</v>
      </c>
      <c r="E9" s="17">
        <v>8</v>
      </c>
      <c r="G9" s="17">
        <v>1</v>
      </c>
      <c r="I9" s="18">
        <f t="shared" si="0"/>
        <v>8</v>
      </c>
      <c r="J9" s="18">
        <f>IF(I9="", "", SUM($I$6:I9))</f>
        <v>28</v>
      </c>
      <c r="K9" s="18">
        <f t="shared" si="1"/>
        <v>56</v>
      </c>
      <c r="M9" s="19" t="str">
        <f t="shared" si="2"/>
        <v/>
      </c>
    </row>
    <row r="10" spans="1:13" x14ac:dyDescent="0.25">
      <c r="B10" s="17" t="s">
        <v>25</v>
      </c>
      <c r="C10" s="17" t="s">
        <v>19</v>
      </c>
      <c r="D10" s="17" t="s">
        <v>21</v>
      </c>
      <c r="E10" s="17">
        <v>8</v>
      </c>
      <c r="G10" s="17">
        <v>1</v>
      </c>
      <c r="I10" s="18">
        <f t="shared" si="0"/>
        <v>8</v>
      </c>
      <c r="J10" s="18">
        <f>IF(I10="", "", SUM($I$6:I10))</f>
        <v>36</v>
      </c>
      <c r="K10" s="18">
        <f t="shared" si="1"/>
        <v>48</v>
      </c>
      <c r="M10" s="19" t="str">
        <f t="shared" si="2"/>
        <v/>
      </c>
    </row>
    <row r="11" spans="1:13" x14ac:dyDescent="0.25">
      <c r="B11" s="17" t="s">
        <v>26</v>
      </c>
      <c r="C11" s="17" t="s">
        <v>19</v>
      </c>
      <c r="D11" s="17" t="s">
        <v>21</v>
      </c>
      <c r="E11" s="17">
        <v>8</v>
      </c>
      <c r="G11" s="17">
        <v>1</v>
      </c>
      <c r="I11" s="18">
        <f t="shared" si="0"/>
        <v>8</v>
      </c>
      <c r="J11" s="18">
        <f>IF(I11="", "", SUM($I$6:I11))</f>
        <v>44</v>
      </c>
      <c r="K11" s="18">
        <f t="shared" si="1"/>
        <v>40</v>
      </c>
      <c r="M11" s="19" t="str">
        <f t="shared" si="2"/>
        <v/>
      </c>
    </row>
    <row r="12" spans="1:13" x14ac:dyDescent="0.25">
      <c r="B12" s="17" t="s">
        <v>27</v>
      </c>
      <c r="C12" s="17" t="s">
        <v>19</v>
      </c>
      <c r="D12" s="17" t="s">
        <v>21</v>
      </c>
      <c r="E12" s="17">
        <v>8</v>
      </c>
      <c r="G12" s="17">
        <v>1</v>
      </c>
      <c r="I12" s="18">
        <f t="shared" si="0"/>
        <v>8</v>
      </c>
      <c r="J12" s="18">
        <f>IF(I12="", "", SUM($I$6:I12))</f>
        <v>52</v>
      </c>
      <c r="K12" s="18">
        <f t="shared" si="1"/>
        <v>32</v>
      </c>
      <c r="M12" s="19" t="str">
        <f t="shared" si="2"/>
        <v/>
      </c>
    </row>
    <row r="13" spans="1:13" x14ac:dyDescent="0.25">
      <c r="B13" s="17" t="s">
        <v>33</v>
      </c>
      <c r="C13" s="17" t="s">
        <v>19</v>
      </c>
      <c r="D13" s="17" t="s">
        <v>21</v>
      </c>
      <c r="E13" s="17">
        <v>8</v>
      </c>
      <c r="G13" s="17">
        <v>1</v>
      </c>
      <c r="I13" s="18">
        <f t="shared" si="0"/>
        <v>8</v>
      </c>
      <c r="J13" s="18">
        <f>IF(I13="", "", SUM($I$6:I13))</f>
        <v>60</v>
      </c>
      <c r="K13" s="18">
        <f t="shared" si="1"/>
        <v>24</v>
      </c>
      <c r="M13" s="19" t="str">
        <f t="shared" si="2"/>
        <v/>
      </c>
    </row>
    <row r="14" spans="1:13" x14ac:dyDescent="0.25">
      <c r="B14" s="17" t="s">
        <v>34</v>
      </c>
      <c r="C14" s="17" t="s">
        <v>19</v>
      </c>
      <c r="D14" s="17" t="s">
        <v>21</v>
      </c>
      <c r="E14" s="17">
        <v>8</v>
      </c>
      <c r="G14" s="17">
        <v>1</v>
      </c>
      <c r="I14" s="18">
        <f t="shared" si="0"/>
        <v>8</v>
      </c>
      <c r="J14" s="18">
        <f>IF(I14="", "", SUM($I$6:I14))</f>
        <v>68</v>
      </c>
      <c r="K14" s="18">
        <f t="shared" si="1"/>
        <v>16</v>
      </c>
      <c r="M14" s="19" t="str">
        <f t="shared" si="2"/>
        <v/>
      </c>
    </row>
    <row r="15" spans="1:13" x14ac:dyDescent="0.25">
      <c r="B15" s="17" t="s">
        <v>35</v>
      </c>
      <c r="C15" s="17" t="s">
        <v>19</v>
      </c>
      <c r="D15" s="17" t="s">
        <v>21</v>
      </c>
      <c r="E15" s="17">
        <v>8</v>
      </c>
      <c r="G15" s="17">
        <v>1</v>
      </c>
      <c r="I15" s="18">
        <f t="shared" si="0"/>
        <v>8</v>
      </c>
      <c r="J15" s="18">
        <f>IF(I15="", "", SUM($I$6:I15))</f>
        <v>76</v>
      </c>
      <c r="K15" s="18">
        <f t="shared" si="1"/>
        <v>8</v>
      </c>
      <c r="M15" s="19" t="str">
        <f t="shared" si="2"/>
        <v/>
      </c>
    </row>
    <row r="16" spans="1:13" x14ac:dyDescent="0.25">
      <c r="B16" s="17" t="s">
        <v>36</v>
      </c>
      <c r="C16" s="17" t="s">
        <v>19</v>
      </c>
      <c r="D16" s="17" t="s">
        <v>21</v>
      </c>
      <c r="E16" s="17">
        <v>8</v>
      </c>
      <c r="G16" s="17">
        <v>1</v>
      </c>
      <c r="I16" s="18">
        <f t="shared" si="0"/>
        <v>8</v>
      </c>
      <c r="J16" s="18">
        <f>IF(I16="", "", SUM($I$6:I16))</f>
        <v>84</v>
      </c>
      <c r="K16" s="18">
        <f t="shared" si="1"/>
        <v>0</v>
      </c>
      <c r="M16" s="19" t="str">
        <f t="shared" si="2"/>
        <v/>
      </c>
    </row>
    <row r="17" spans="2:13" x14ac:dyDescent="0.25">
      <c r="B17" s="17"/>
      <c r="C17" s="17"/>
      <c r="D17" s="17"/>
      <c r="E17" s="17"/>
      <c r="G17" s="17"/>
      <c r="I17" s="18" t="str">
        <f t="shared" si="0"/>
        <v/>
      </c>
      <c r="J17" s="18" t="str">
        <f>IF(I17="", "", SUM($I$6:I17))</f>
        <v/>
      </c>
      <c r="K17" s="18" t="str">
        <f t="shared" si="1"/>
        <v/>
      </c>
      <c r="M17" s="19" t="str">
        <f t="shared" si="2"/>
        <v/>
      </c>
    </row>
    <row r="18" spans="2:13" x14ac:dyDescent="0.25">
      <c r="B18" s="17"/>
      <c r="C18" s="17"/>
      <c r="D18" s="17"/>
      <c r="E18" s="17"/>
      <c r="G18" s="17"/>
      <c r="I18" s="18" t="str">
        <f t="shared" si="0"/>
        <v/>
      </c>
      <c r="J18" s="18" t="str">
        <f>IF(I18="", "", SUM($I$6:I18))</f>
        <v/>
      </c>
      <c r="K18" s="18" t="str">
        <f t="shared" si="1"/>
        <v/>
      </c>
      <c r="M18" s="19" t="str">
        <f t="shared" si="2"/>
        <v/>
      </c>
    </row>
    <row r="19" spans="2:13" x14ac:dyDescent="0.25">
      <c r="B19" s="17"/>
      <c r="C19" s="17"/>
      <c r="D19" s="17"/>
      <c r="E19" s="17"/>
      <c r="G19" s="17"/>
      <c r="I19" s="18" t="str">
        <f t="shared" si="0"/>
        <v/>
      </c>
      <c r="J19" s="18" t="str">
        <f>IF(I19="", "", SUM($I$6:I19))</f>
        <v/>
      </c>
      <c r="K19" s="18" t="str">
        <f t="shared" si="1"/>
        <v/>
      </c>
      <c r="M19" s="19" t="str">
        <f t="shared" si="2"/>
        <v/>
      </c>
    </row>
    <row r="20" spans="2:13" x14ac:dyDescent="0.25">
      <c r="B20" s="17"/>
      <c r="C20" s="17"/>
      <c r="D20" s="17"/>
      <c r="E20" s="17"/>
      <c r="G20" s="17"/>
      <c r="I20" s="18" t="str">
        <f t="shared" si="0"/>
        <v/>
      </c>
      <c r="J20" s="18" t="str">
        <f>IF(I20="", "", SUM($I$6:I20))</f>
        <v/>
      </c>
      <c r="K20" s="18" t="str">
        <f t="shared" si="1"/>
        <v/>
      </c>
      <c r="M20" s="19" t="str">
        <f t="shared" si="2"/>
        <v/>
      </c>
    </row>
    <row r="21" spans="2:13" x14ac:dyDescent="0.25">
      <c r="B21" s="17"/>
      <c r="C21" s="17"/>
      <c r="D21" s="17"/>
      <c r="E21" s="17"/>
      <c r="G21" s="17"/>
      <c r="I21" s="18" t="str">
        <f t="shared" si="0"/>
        <v/>
      </c>
      <c r="J21" s="18" t="str">
        <f>IF(I21="", "", SUM($I$6:I21))</f>
        <v/>
      </c>
      <c r="K21" s="18" t="str">
        <f t="shared" si="1"/>
        <v/>
      </c>
      <c r="M21" s="19" t="str">
        <f t="shared" si="2"/>
        <v/>
      </c>
    </row>
    <row r="22" spans="2:13" x14ac:dyDescent="0.25">
      <c r="B22" s="17"/>
      <c r="C22" s="17"/>
      <c r="D22" s="17"/>
      <c r="E22" s="17"/>
      <c r="G22" s="17"/>
      <c r="I22" s="18" t="str">
        <f t="shared" si="0"/>
        <v/>
      </c>
      <c r="J22" s="18" t="str">
        <f>IF(I22="", "", SUM($I$6:I22))</f>
        <v/>
      </c>
      <c r="K22" s="18" t="str">
        <f t="shared" si="1"/>
        <v/>
      </c>
      <c r="M22" s="19" t="str">
        <f t="shared" si="2"/>
        <v/>
      </c>
    </row>
    <row r="23" spans="2:13" x14ac:dyDescent="0.25">
      <c r="B23" s="17"/>
      <c r="C23" s="17"/>
      <c r="D23" s="17"/>
      <c r="E23" s="17"/>
      <c r="G23" s="17"/>
      <c r="I23" s="18" t="str">
        <f t="shared" si="0"/>
        <v/>
      </c>
      <c r="J23" s="18" t="str">
        <f>IF(I23="", "", SUM($I$6:I23))</f>
        <v/>
      </c>
      <c r="K23" s="18" t="str">
        <f t="shared" si="1"/>
        <v/>
      </c>
      <c r="M23" s="19" t="str">
        <f t="shared" si="2"/>
        <v/>
      </c>
    </row>
    <row r="24" spans="2:13" x14ac:dyDescent="0.25">
      <c r="B24" s="17"/>
      <c r="C24" s="17"/>
      <c r="D24" s="17"/>
      <c r="E24" s="17"/>
      <c r="G24" s="17"/>
      <c r="I24" s="18" t="str">
        <f t="shared" si="0"/>
        <v/>
      </c>
      <c r="J24" s="18" t="str">
        <f>IF(I24="", "", SUM($I$6:I24))</f>
        <v/>
      </c>
      <c r="K24" s="18" t="str">
        <f t="shared" si="1"/>
        <v/>
      </c>
      <c r="M24" s="19" t="str">
        <f t="shared" si="2"/>
        <v/>
      </c>
    </row>
    <row r="25" spans="2:13" x14ac:dyDescent="0.25">
      <c r="B25" s="17"/>
      <c r="C25" s="17"/>
      <c r="D25" s="17"/>
      <c r="E25" s="17"/>
      <c r="G25" s="17"/>
      <c r="I25" s="18" t="str">
        <f t="shared" si="0"/>
        <v/>
      </c>
      <c r="J25" s="18" t="str">
        <f>IF(I25="", "", SUM($I$6:I25))</f>
        <v/>
      </c>
      <c r="K25" s="18" t="str">
        <f t="shared" si="1"/>
        <v/>
      </c>
      <c r="M25" s="19" t="str">
        <f t="shared" si="2"/>
        <v/>
      </c>
    </row>
    <row r="26" spans="2:13" x14ac:dyDescent="0.25">
      <c r="B26" s="17"/>
      <c r="C26" s="17"/>
      <c r="D26" s="17"/>
      <c r="E26" s="17"/>
      <c r="G26" s="17"/>
      <c r="I26" s="18" t="str">
        <f t="shared" si="0"/>
        <v/>
      </c>
      <c r="J26" s="18" t="str">
        <f>IF(I26="", "", SUM($I$6:I26))</f>
        <v/>
      </c>
      <c r="K26" s="18" t="str">
        <f t="shared" si="1"/>
        <v/>
      </c>
      <c r="M26" s="19" t="str">
        <f t="shared" si="2"/>
        <v/>
      </c>
    </row>
    <row r="27" spans="2:13" x14ac:dyDescent="0.25">
      <c r="B27" s="17"/>
      <c r="C27" s="17"/>
      <c r="D27" s="17"/>
      <c r="E27" s="17"/>
      <c r="G27" s="17"/>
      <c r="I27" s="18" t="str">
        <f t="shared" si="0"/>
        <v/>
      </c>
      <c r="J27" s="18" t="str">
        <f>IF(I27="", "", SUM($I$6:I27))</f>
        <v/>
      </c>
      <c r="K27" s="18" t="str">
        <f t="shared" si="1"/>
        <v/>
      </c>
      <c r="M27" s="19" t="str">
        <f t="shared" si="2"/>
        <v/>
      </c>
    </row>
    <row r="28" spans="2:13" x14ac:dyDescent="0.25">
      <c r="B28" s="17"/>
      <c r="C28" s="17"/>
      <c r="D28" s="17"/>
      <c r="E28" s="17"/>
      <c r="G28" s="17"/>
      <c r="I28" s="18" t="str">
        <f t="shared" si="0"/>
        <v/>
      </c>
      <c r="J28" s="18" t="str">
        <f>IF(I28="", "", SUM($I$6:I28))</f>
        <v/>
      </c>
      <c r="K28" s="18" t="str">
        <f t="shared" si="1"/>
        <v/>
      </c>
      <c r="M28" s="19" t="str">
        <f t="shared" si="2"/>
        <v/>
      </c>
    </row>
    <row r="29" spans="2:13" x14ac:dyDescent="0.25">
      <c r="B29" s="17"/>
      <c r="C29" s="17"/>
      <c r="D29" s="17"/>
      <c r="E29" s="17"/>
      <c r="G29" s="17"/>
      <c r="I29" s="18" t="str">
        <f t="shared" si="0"/>
        <v/>
      </c>
      <c r="J29" s="18" t="str">
        <f>IF(I29="", "", SUM($I$6:I29))</f>
        <v/>
      </c>
      <c r="K29" s="18" t="str">
        <f t="shared" si="1"/>
        <v/>
      </c>
      <c r="M29" s="19" t="str">
        <f t="shared" si="2"/>
        <v/>
      </c>
    </row>
    <row r="30" spans="2:13" x14ac:dyDescent="0.25">
      <c r="B30" s="17"/>
      <c r="C30" s="17"/>
      <c r="D30" s="17"/>
      <c r="E30" s="17"/>
      <c r="G30" s="17"/>
      <c r="I30" s="18" t="str">
        <f t="shared" si="0"/>
        <v/>
      </c>
      <c r="J30" s="18" t="str">
        <f>IF(I30="", "", SUM($I$6:I30))</f>
        <v/>
      </c>
      <c r="K30" s="18" t="str">
        <f t="shared" si="1"/>
        <v/>
      </c>
      <c r="M30" s="19" t="str">
        <f t="shared" si="2"/>
        <v/>
      </c>
    </row>
    <row r="31" spans="2:13" x14ac:dyDescent="0.25">
      <c r="B31" s="17"/>
      <c r="C31" s="17"/>
      <c r="D31" s="17"/>
      <c r="E31" s="17"/>
      <c r="G31" s="17"/>
      <c r="I31" s="18" t="str">
        <f t="shared" si="0"/>
        <v/>
      </c>
      <c r="J31" s="18" t="str">
        <f>IF(I31="", "", SUM($I$6:I31))</f>
        <v/>
      </c>
      <c r="K31" s="18" t="str">
        <f t="shared" si="1"/>
        <v/>
      </c>
      <c r="M31" s="19" t="str">
        <f t="shared" si="2"/>
        <v/>
      </c>
    </row>
    <row r="32" spans="2:13" x14ac:dyDescent="0.25">
      <c r="B32" s="17"/>
      <c r="C32" s="17"/>
      <c r="D32" s="17"/>
      <c r="E32" s="17"/>
      <c r="G32" s="17"/>
      <c r="I32" s="18" t="str">
        <f t="shared" si="0"/>
        <v/>
      </c>
      <c r="J32" s="18" t="str">
        <f>IF(I32="", "", SUM($I$6:I32))</f>
        <v/>
      </c>
      <c r="K32" s="18" t="str">
        <f t="shared" si="1"/>
        <v/>
      </c>
      <c r="M32" s="19" t="str">
        <f t="shared" si="2"/>
        <v/>
      </c>
    </row>
    <row r="33" spans="2:13" x14ac:dyDescent="0.25">
      <c r="B33" s="17"/>
      <c r="C33" s="17"/>
      <c r="D33" s="17"/>
      <c r="E33" s="17"/>
      <c r="G33" s="17"/>
      <c r="I33" s="18" t="str">
        <f t="shared" si="0"/>
        <v/>
      </c>
      <c r="J33" s="18" t="str">
        <f>IF(I33="", "", SUM($I$6:I33))</f>
        <v/>
      </c>
      <c r="K33" s="18" t="str">
        <f t="shared" si="1"/>
        <v/>
      </c>
      <c r="M33" s="19" t="str">
        <f t="shared" si="2"/>
        <v/>
      </c>
    </row>
    <row r="34" spans="2:13" x14ac:dyDescent="0.25">
      <c r="B34" s="17"/>
      <c r="C34" s="17"/>
      <c r="D34" s="17"/>
      <c r="E34" s="17"/>
      <c r="G34" s="17"/>
      <c r="I34" s="18" t="str">
        <f t="shared" si="0"/>
        <v/>
      </c>
      <c r="J34" s="18" t="str">
        <f>IF(I34="", "", SUM($I$6:I34))</f>
        <v/>
      </c>
      <c r="K34" s="18" t="str">
        <f t="shared" si="1"/>
        <v/>
      </c>
      <c r="M34" s="19" t="str">
        <f t="shared" si="2"/>
        <v/>
      </c>
    </row>
    <row r="35" spans="2:13" x14ac:dyDescent="0.25">
      <c r="B35" s="17"/>
      <c r="C35" s="17"/>
      <c r="D35" s="17"/>
      <c r="E35" s="17"/>
      <c r="G35" s="17"/>
      <c r="I35" s="18" t="str">
        <f t="shared" si="0"/>
        <v/>
      </c>
      <c r="J35" s="18" t="str">
        <f>IF(I35="", "", SUM($I$6:I35))</f>
        <v/>
      </c>
      <c r="K35" s="18" t="str">
        <f t="shared" si="1"/>
        <v/>
      </c>
      <c r="M35" s="19" t="str">
        <f t="shared" si="2"/>
        <v/>
      </c>
    </row>
    <row r="36" spans="2:13" x14ac:dyDescent="0.25">
      <c r="B36" s="17"/>
      <c r="C36" s="17"/>
      <c r="D36" s="17"/>
      <c r="E36" s="17"/>
      <c r="G36" s="17"/>
      <c r="I36" s="18" t="str">
        <f t="shared" si="0"/>
        <v/>
      </c>
      <c r="J36" s="18" t="str">
        <f>IF(I36="", "", SUM($I$6:I36))</f>
        <v/>
      </c>
      <c r="K36" s="18" t="str">
        <f t="shared" si="1"/>
        <v/>
      </c>
      <c r="M36" s="19" t="str">
        <f t="shared" si="2"/>
        <v/>
      </c>
    </row>
    <row r="37" spans="2:13" x14ac:dyDescent="0.25">
      <c r="B37" s="17"/>
      <c r="C37" s="17"/>
      <c r="D37" s="17"/>
      <c r="E37" s="17"/>
      <c r="G37" s="17"/>
      <c r="I37" s="18" t="str">
        <f t="shared" si="0"/>
        <v/>
      </c>
      <c r="J37" s="18" t="str">
        <f>IF(I37="", "", SUM($I$6:I37))</f>
        <v/>
      </c>
      <c r="K37" s="18" t="str">
        <f t="shared" si="1"/>
        <v/>
      </c>
      <c r="M37" s="19" t="str">
        <f t="shared" si="2"/>
        <v/>
      </c>
    </row>
    <row r="38" spans="2:13" x14ac:dyDescent="0.25">
      <c r="B38" s="17"/>
      <c r="C38" s="17"/>
      <c r="D38" s="17"/>
      <c r="E38" s="17"/>
      <c r="G38" s="17"/>
      <c r="I38" s="18" t="str">
        <f t="shared" si="0"/>
        <v/>
      </c>
      <c r="J38" s="18" t="str">
        <f>IF(I38="", "", SUM($I$6:I38))</f>
        <v/>
      </c>
      <c r="K38" s="18" t="str">
        <f t="shared" si="1"/>
        <v/>
      </c>
      <c r="M38" s="19" t="str">
        <f t="shared" si="2"/>
        <v/>
      </c>
    </row>
    <row r="39" spans="2:13" x14ac:dyDescent="0.25">
      <c r="B39" s="17"/>
      <c r="C39" s="17"/>
      <c r="D39" s="17"/>
      <c r="E39" s="17"/>
      <c r="G39" s="17"/>
      <c r="I39" s="18" t="str">
        <f t="shared" si="0"/>
        <v/>
      </c>
      <c r="J39" s="18" t="str">
        <f>IF(I39="", "", SUM($I$6:I39))</f>
        <v/>
      </c>
      <c r="K39" s="18" t="str">
        <f t="shared" si="1"/>
        <v/>
      </c>
      <c r="M39" s="19" t="str">
        <f t="shared" si="2"/>
        <v/>
      </c>
    </row>
    <row r="40" spans="2:13" x14ac:dyDescent="0.25">
      <c r="B40" s="17"/>
      <c r="C40" s="17"/>
      <c r="D40" s="17"/>
      <c r="E40" s="17"/>
      <c r="G40" s="17"/>
      <c r="I40" s="18" t="str">
        <f t="shared" si="0"/>
        <v/>
      </c>
      <c r="J40" s="18" t="str">
        <f>IF(I40="", "", SUM($I$6:I40))</f>
        <v/>
      </c>
      <c r="K40" s="18" t="str">
        <f t="shared" si="1"/>
        <v/>
      </c>
      <c r="M40" s="19" t="str">
        <f t="shared" si="2"/>
        <v/>
      </c>
    </row>
    <row r="41" spans="2:13" x14ac:dyDescent="0.25">
      <c r="B41" s="17"/>
      <c r="C41" s="17"/>
      <c r="D41" s="17"/>
      <c r="E41" s="17"/>
      <c r="G41" s="17"/>
      <c r="I41" s="18" t="str">
        <f t="shared" si="0"/>
        <v/>
      </c>
      <c r="J41" s="18" t="str">
        <f>IF(I41="", "", SUM($I$6:I41))</f>
        <v/>
      </c>
      <c r="K41" s="18" t="str">
        <f t="shared" si="1"/>
        <v/>
      </c>
      <c r="M41" s="19" t="str">
        <f t="shared" si="2"/>
        <v/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workbookViewId="0">
      <selection activeCell="P18" sqref="P18"/>
    </sheetView>
  </sheetViews>
  <sheetFormatPr defaultRowHeight="15" x14ac:dyDescent="0.25"/>
  <cols>
    <col min="1" max="1" width="3" customWidth="1"/>
    <col min="2" max="2" width="44.7109375" style="1" customWidth="1"/>
    <col min="3" max="5" width="22.7109375" style="1" customWidth="1"/>
    <col min="6" max="6" width="3" customWidth="1"/>
    <col min="7" max="7" width="22.7109375" style="1" customWidth="1"/>
    <col min="8" max="8" width="3" customWidth="1"/>
    <col min="9" max="11" width="22.7109375" style="1" customWidth="1"/>
    <col min="12" max="12" width="3" customWidth="1"/>
    <col min="13" max="13" width="20.7109375" style="1" customWidth="1"/>
    <col min="14" max="16384" width="9.140625" style="1"/>
  </cols>
  <sheetData>
    <row r="1" spans="1:13" ht="15.75" thickBot="1" x14ac:dyDescent="0.3"/>
    <row r="2" spans="1:13" s="2" customFormat="1" ht="15.75" thickBot="1" x14ac:dyDescent="0.3">
      <c r="A2"/>
      <c r="B2" s="13" t="s">
        <v>39</v>
      </c>
      <c r="C2" s="37">
        <f>CalculateMyCreditQuota_1516!P40+SUM(M6:M41)</f>
        <v>120</v>
      </c>
      <c r="D2" s="38" t="s">
        <v>22</v>
      </c>
      <c r="E2" s="14" t="str">
        <f>IF(SUM(I6:I410)&lt;C2, "NOT FINISHED", "FINISHED!")</f>
        <v>FINISHED!</v>
      </c>
      <c r="F2"/>
      <c r="H2"/>
      <c r="L2"/>
    </row>
    <row r="3" spans="1:13" ht="15.75" thickBot="1" x14ac:dyDescent="0.3"/>
    <row r="4" spans="1:13" ht="15.75" thickBot="1" x14ac:dyDescent="0.3">
      <c r="B4" s="20" t="s">
        <v>14</v>
      </c>
      <c r="C4" s="21" t="s">
        <v>18</v>
      </c>
      <c r="D4" s="21" t="s">
        <v>15</v>
      </c>
      <c r="E4" s="22" t="s">
        <v>16</v>
      </c>
      <c r="G4" s="23" t="s">
        <v>17</v>
      </c>
      <c r="I4" s="20" t="s">
        <v>30</v>
      </c>
      <c r="J4" s="28" t="s">
        <v>32</v>
      </c>
      <c r="K4" s="22" t="s">
        <v>31</v>
      </c>
      <c r="M4" s="23" t="s">
        <v>37</v>
      </c>
    </row>
    <row r="5" spans="1:13" x14ac:dyDescent="0.25">
      <c r="B5" s="24"/>
      <c r="C5" s="25"/>
      <c r="D5" s="25"/>
      <c r="E5" s="26"/>
      <c r="G5" s="27"/>
      <c r="I5" s="24"/>
      <c r="J5" s="27"/>
      <c r="K5" s="26"/>
      <c r="M5" s="27"/>
    </row>
    <row r="6" spans="1:13" x14ac:dyDescent="0.25">
      <c r="B6" s="17" t="s">
        <v>40</v>
      </c>
      <c r="C6" s="17" t="s">
        <v>19</v>
      </c>
      <c r="D6" s="17" t="s">
        <v>20</v>
      </c>
      <c r="E6" s="17">
        <v>12</v>
      </c>
      <c r="G6" s="17">
        <v>1</v>
      </c>
      <c r="I6" s="18">
        <f>IF(OR(E6="", G6=""), "", E6*G6)</f>
        <v>12</v>
      </c>
      <c r="J6" s="18">
        <f>IF(I6="", "", I6)</f>
        <v>12</v>
      </c>
      <c r="K6" s="18">
        <f>IF(J6="", "", $C$2-J6)</f>
        <v>108</v>
      </c>
      <c r="M6" s="19" t="str">
        <f>IF(G6="", "", IF(G6=0, E6, ""))</f>
        <v/>
      </c>
    </row>
    <row r="7" spans="1:13" x14ac:dyDescent="0.25">
      <c r="B7" s="17" t="s">
        <v>41</v>
      </c>
      <c r="C7" s="17" t="s">
        <v>19</v>
      </c>
      <c r="D7" s="17" t="s">
        <v>20</v>
      </c>
      <c r="E7" s="17">
        <v>12</v>
      </c>
      <c r="G7" s="17">
        <v>0</v>
      </c>
      <c r="I7" s="18">
        <f t="shared" ref="I7:I41" si="0">IF(OR(E7="", G7=""), "", E7*G7)</f>
        <v>0</v>
      </c>
      <c r="J7" s="18">
        <f>IF(I7="", "", SUM($I$6:I7))</f>
        <v>12</v>
      </c>
      <c r="K7" s="18">
        <f t="shared" ref="K7:K41" si="1">IF(J7="", "", $C$2-J7)</f>
        <v>108</v>
      </c>
      <c r="M7" s="19">
        <f t="shared" ref="M7:M41" si="2">IF(G7="", "", IF(G7=0, E7, ""))</f>
        <v>12</v>
      </c>
    </row>
    <row r="8" spans="1:13" x14ac:dyDescent="0.25">
      <c r="B8" s="17" t="s">
        <v>59</v>
      </c>
      <c r="C8" s="17" t="s">
        <v>19</v>
      </c>
      <c r="D8" s="17" t="s">
        <v>21</v>
      </c>
      <c r="E8" s="17">
        <v>12</v>
      </c>
      <c r="G8" s="17">
        <v>1</v>
      </c>
      <c r="I8" s="18">
        <f t="shared" si="0"/>
        <v>12</v>
      </c>
      <c r="J8" s="18">
        <f>IF(I8="", "", SUM($I$6:I8))</f>
        <v>24</v>
      </c>
      <c r="K8" s="18">
        <f t="shared" si="1"/>
        <v>96</v>
      </c>
      <c r="M8" s="19" t="str">
        <f t="shared" si="2"/>
        <v/>
      </c>
    </row>
    <row r="9" spans="1:13" x14ac:dyDescent="0.25">
      <c r="B9" s="17" t="s">
        <v>42</v>
      </c>
      <c r="C9" s="17" t="s">
        <v>19</v>
      </c>
      <c r="D9" s="17" t="s">
        <v>21</v>
      </c>
      <c r="E9" s="17">
        <v>8</v>
      </c>
      <c r="G9" s="17">
        <v>1</v>
      </c>
      <c r="I9" s="18">
        <f t="shared" si="0"/>
        <v>8</v>
      </c>
      <c r="J9" s="18">
        <f>IF(I9="", "", SUM($I$6:I9))</f>
        <v>32</v>
      </c>
      <c r="K9" s="18">
        <f t="shared" si="1"/>
        <v>88</v>
      </c>
      <c r="M9" s="19" t="str">
        <f t="shared" si="2"/>
        <v/>
      </c>
    </row>
    <row r="10" spans="1:13" x14ac:dyDescent="0.25">
      <c r="B10" s="17" t="s">
        <v>43</v>
      </c>
      <c r="C10" s="17" t="s">
        <v>19</v>
      </c>
      <c r="D10" s="17" t="s">
        <v>21</v>
      </c>
      <c r="E10" s="17">
        <v>8</v>
      </c>
      <c r="G10" s="17">
        <v>1</v>
      </c>
      <c r="I10" s="18">
        <f t="shared" si="0"/>
        <v>8</v>
      </c>
      <c r="J10" s="18">
        <f>IF(I10="", "", SUM($I$6:I10))</f>
        <v>40</v>
      </c>
      <c r="K10" s="18">
        <f t="shared" si="1"/>
        <v>80</v>
      </c>
      <c r="M10" s="19" t="str">
        <f t="shared" si="2"/>
        <v/>
      </c>
    </row>
    <row r="11" spans="1:13" x14ac:dyDescent="0.25">
      <c r="B11" s="17" t="s">
        <v>44</v>
      </c>
      <c r="C11" s="17" t="s">
        <v>19</v>
      </c>
      <c r="D11" s="17" t="s">
        <v>21</v>
      </c>
      <c r="E11" s="17">
        <v>8</v>
      </c>
      <c r="G11" s="17">
        <v>1</v>
      </c>
      <c r="I11" s="18">
        <f t="shared" si="0"/>
        <v>8</v>
      </c>
      <c r="J11" s="18">
        <f>IF(I11="", "", SUM($I$6:I11))</f>
        <v>48</v>
      </c>
      <c r="K11" s="18">
        <f t="shared" si="1"/>
        <v>72</v>
      </c>
      <c r="M11" s="19" t="str">
        <f t="shared" si="2"/>
        <v/>
      </c>
    </row>
    <row r="12" spans="1:13" x14ac:dyDescent="0.25">
      <c r="B12" s="17" t="s">
        <v>45</v>
      </c>
      <c r="C12" s="17" t="s">
        <v>19</v>
      </c>
      <c r="D12" s="17" t="s">
        <v>21</v>
      </c>
      <c r="E12" s="17">
        <v>8</v>
      </c>
      <c r="G12" s="17">
        <v>1</v>
      </c>
      <c r="I12" s="18">
        <f t="shared" si="0"/>
        <v>8</v>
      </c>
      <c r="J12" s="18">
        <f>IF(I12="", "", SUM($I$6:I12))</f>
        <v>56</v>
      </c>
      <c r="K12" s="18">
        <f t="shared" si="1"/>
        <v>64</v>
      </c>
      <c r="M12" s="19" t="str">
        <f t="shared" si="2"/>
        <v/>
      </c>
    </row>
    <row r="13" spans="1:13" x14ac:dyDescent="0.25">
      <c r="B13" s="17" t="s">
        <v>46</v>
      </c>
      <c r="C13" s="17" t="s">
        <v>19</v>
      </c>
      <c r="D13" s="17" t="s">
        <v>21</v>
      </c>
      <c r="E13" s="17">
        <v>8</v>
      </c>
      <c r="G13" s="17">
        <v>1</v>
      </c>
      <c r="I13" s="18">
        <f t="shared" si="0"/>
        <v>8</v>
      </c>
      <c r="J13" s="18">
        <f>IF(I13="", "", SUM($I$6:I13))</f>
        <v>64</v>
      </c>
      <c r="K13" s="18">
        <f t="shared" si="1"/>
        <v>56</v>
      </c>
      <c r="M13" s="19" t="str">
        <f t="shared" si="2"/>
        <v/>
      </c>
    </row>
    <row r="14" spans="1:13" x14ac:dyDescent="0.25">
      <c r="B14" s="17" t="s">
        <v>47</v>
      </c>
      <c r="C14" s="17" t="s">
        <v>19</v>
      </c>
      <c r="D14" s="17" t="s">
        <v>21</v>
      </c>
      <c r="E14" s="17">
        <v>8</v>
      </c>
      <c r="G14" s="17">
        <v>1</v>
      </c>
      <c r="I14" s="18">
        <f t="shared" si="0"/>
        <v>8</v>
      </c>
      <c r="J14" s="18">
        <f>IF(I14="", "", SUM($I$6:I14))</f>
        <v>72</v>
      </c>
      <c r="K14" s="18">
        <f t="shared" si="1"/>
        <v>48</v>
      </c>
      <c r="M14" s="19" t="str">
        <f t="shared" si="2"/>
        <v/>
      </c>
    </row>
    <row r="15" spans="1:13" x14ac:dyDescent="0.25">
      <c r="B15" s="17" t="s">
        <v>48</v>
      </c>
      <c r="C15" s="17" t="s">
        <v>19</v>
      </c>
      <c r="D15" s="17" t="s">
        <v>21</v>
      </c>
      <c r="E15" s="17">
        <v>8</v>
      </c>
      <c r="G15" s="17">
        <v>1</v>
      </c>
      <c r="I15" s="18">
        <f t="shared" si="0"/>
        <v>8</v>
      </c>
      <c r="J15" s="18">
        <f>IF(I15="", "", SUM($I$6:I15))</f>
        <v>80</v>
      </c>
      <c r="K15" s="18">
        <f t="shared" si="1"/>
        <v>40</v>
      </c>
      <c r="M15" s="19" t="str">
        <f t="shared" si="2"/>
        <v/>
      </c>
    </row>
    <row r="16" spans="1:13" x14ac:dyDescent="0.25">
      <c r="B16" s="17" t="s">
        <v>49</v>
      </c>
      <c r="C16" s="17" t="s">
        <v>19</v>
      </c>
      <c r="D16" s="17" t="s">
        <v>21</v>
      </c>
      <c r="E16" s="17">
        <v>8</v>
      </c>
      <c r="G16" s="17">
        <v>1</v>
      </c>
      <c r="I16" s="18">
        <f t="shared" si="0"/>
        <v>8</v>
      </c>
      <c r="J16" s="18">
        <f>IF(I16="", "", SUM($I$6:I16))</f>
        <v>88</v>
      </c>
      <c r="K16" s="18">
        <f t="shared" si="1"/>
        <v>32</v>
      </c>
      <c r="M16" s="19" t="str">
        <f t="shared" si="2"/>
        <v/>
      </c>
    </row>
    <row r="17" spans="2:13" x14ac:dyDescent="0.25">
      <c r="B17" s="17" t="s">
        <v>50</v>
      </c>
      <c r="C17" s="17" t="s">
        <v>19</v>
      </c>
      <c r="D17" s="17" t="s">
        <v>21</v>
      </c>
      <c r="E17" s="17">
        <v>8</v>
      </c>
      <c r="G17" s="17">
        <v>1</v>
      </c>
      <c r="I17" s="18">
        <f t="shared" si="0"/>
        <v>8</v>
      </c>
      <c r="J17" s="18">
        <f>IF(I17="", "", SUM($I$6:I17))</f>
        <v>96</v>
      </c>
      <c r="K17" s="18">
        <f t="shared" si="1"/>
        <v>24</v>
      </c>
      <c r="M17" s="19" t="str">
        <f t="shared" si="2"/>
        <v/>
      </c>
    </row>
    <row r="18" spans="2:13" x14ac:dyDescent="0.25">
      <c r="B18" s="17" t="s">
        <v>51</v>
      </c>
      <c r="C18" s="17" t="s">
        <v>19</v>
      </c>
      <c r="D18" s="17" t="s">
        <v>21</v>
      </c>
      <c r="E18" s="17">
        <v>8</v>
      </c>
      <c r="G18" s="17">
        <v>1</v>
      </c>
      <c r="I18" s="18">
        <f t="shared" si="0"/>
        <v>8</v>
      </c>
      <c r="J18" s="18">
        <f>IF(I18="", "", SUM($I$6:I18))</f>
        <v>104</v>
      </c>
      <c r="K18" s="18">
        <f t="shared" si="1"/>
        <v>16</v>
      </c>
      <c r="M18" s="19" t="str">
        <f t="shared" si="2"/>
        <v/>
      </c>
    </row>
    <row r="19" spans="2:13" x14ac:dyDescent="0.25">
      <c r="B19" s="17" t="s">
        <v>52</v>
      </c>
      <c r="C19" s="17" t="s">
        <v>19</v>
      </c>
      <c r="D19" s="17" t="s">
        <v>21</v>
      </c>
      <c r="E19" s="17">
        <v>8</v>
      </c>
      <c r="G19" s="17">
        <v>1</v>
      </c>
      <c r="I19" s="18">
        <f t="shared" si="0"/>
        <v>8</v>
      </c>
      <c r="J19" s="18">
        <f>IF(I19="", "", SUM($I$6:I19))</f>
        <v>112</v>
      </c>
      <c r="K19" s="18">
        <f t="shared" si="1"/>
        <v>8</v>
      </c>
      <c r="M19" s="19" t="str">
        <f t="shared" si="2"/>
        <v/>
      </c>
    </row>
    <row r="20" spans="2:13" x14ac:dyDescent="0.25">
      <c r="B20" s="17" t="s">
        <v>58</v>
      </c>
      <c r="C20" s="17" t="s">
        <v>19</v>
      </c>
      <c r="D20" s="17" t="s">
        <v>21</v>
      </c>
      <c r="E20" s="17">
        <v>8</v>
      </c>
      <c r="G20" s="17">
        <v>1</v>
      </c>
      <c r="I20" s="18">
        <f t="shared" si="0"/>
        <v>8</v>
      </c>
      <c r="J20" s="18">
        <f>IF(I20="", "", SUM($I$6:I20))</f>
        <v>120</v>
      </c>
      <c r="K20" s="18">
        <f t="shared" si="1"/>
        <v>0</v>
      </c>
      <c r="M20" s="19" t="str">
        <f t="shared" si="2"/>
        <v/>
      </c>
    </row>
    <row r="21" spans="2:13" x14ac:dyDescent="0.25">
      <c r="B21" s="17"/>
      <c r="C21" s="17"/>
      <c r="D21" s="17"/>
      <c r="E21" s="17"/>
      <c r="G21" s="17"/>
      <c r="I21" s="18" t="str">
        <f t="shared" si="0"/>
        <v/>
      </c>
      <c r="J21" s="18" t="str">
        <f>IF(I21="", "", SUM($I$6:I21))</f>
        <v/>
      </c>
      <c r="K21" s="18" t="str">
        <f t="shared" si="1"/>
        <v/>
      </c>
      <c r="M21" s="19" t="str">
        <f t="shared" si="2"/>
        <v/>
      </c>
    </row>
    <row r="22" spans="2:13" x14ac:dyDescent="0.25">
      <c r="B22" s="17"/>
      <c r="C22" s="17"/>
      <c r="D22" s="17"/>
      <c r="E22" s="17"/>
      <c r="G22" s="17"/>
      <c r="I22" s="18" t="str">
        <f t="shared" si="0"/>
        <v/>
      </c>
      <c r="J22" s="18" t="str">
        <f>IF(I22="", "", SUM($I$6:I22))</f>
        <v/>
      </c>
      <c r="K22" s="18" t="str">
        <f t="shared" si="1"/>
        <v/>
      </c>
      <c r="M22" s="19" t="str">
        <f t="shared" si="2"/>
        <v/>
      </c>
    </row>
    <row r="23" spans="2:13" x14ac:dyDescent="0.25">
      <c r="B23" s="17"/>
      <c r="C23" s="17"/>
      <c r="D23" s="17"/>
      <c r="E23" s="17"/>
      <c r="G23" s="17"/>
      <c r="I23" s="18" t="str">
        <f t="shared" si="0"/>
        <v/>
      </c>
      <c r="J23" s="18" t="str">
        <f>IF(I23="", "", SUM($I$6:I23))</f>
        <v/>
      </c>
      <c r="K23" s="18" t="str">
        <f t="shared" si="1"/>
        <v/>
      </c>
      <c r="M23" s="19" t="str">
        <f t="shared" si="2"/>
        <v/>
      </c>
    </row>
    <row r="24" spans="2:13" x14ac:dyDescent="0.25">
      <c r="B24" s="17"/>
      <c r="C24" s="17"/>
      <c r="D24" s="17"/>
      <c r="E24" s="17"/>
      <c r="G24" s="17"/>
      <c r="I24" s="18" t="str">
        <f t="shared" si="0"/>
        <v/>
      </c>
      <c r="J24" s="18" t="str">
        <f>IF(I24="", "", SUM($I$6:I24))</f>
        <v/>
      </c>
      <c r="K24" s="18" t="str">
        <f t="shared" si="1"/>
        <v/>
      </c>
      <c r="M24" s="19" t="str">
        <f t="shared" si="2"/>
        <v/>
      </c>
    </row>
    <row r="25" spans="2:13" x14ac:dyDescent="0.25">
      <c r="B25" s="17"/>
      <c r="C25" s="17"/>
      <c r="D25" s="17"/>
      <c r="E25" s="17"/>
      <c r="G25" s="17"/>
      <c r="I25" s="18" t="str">
        <f t="shared" si="0"/>
        <v/>
      </c>
      <c r="J25" s="18" t="str">
        <f>IF(I25="", "", SUM($I$6:I25))</f>
        <v/>
      </c>
      <c r="K25" s="18" t="str">
        <f t="shared" si="1"/>
        <v/>
      </c>
      <c r="M25" s="19" t="str">
        <f t="shared" si="2"/>
        <v/>
      </c>
    </row>
    <row r="26" spans="2:13" x14ac:dyDescent="0.25">
      <c r="B26" s="17"/>
      <c r="C26" s="17"/>
      <c r="D26" s="17"/>
      <c r="E26" s="17"/>
      <c r="G26" s="17"/>
      <c r="I26" s="18" t="str">
        <f t="shared" si="0"/>
        <v/>
      </c>
      <c r="J26" s="18" t="str">
        <f>IF(I26="", "", SUM($I$6:I26))</f>
        <v/>
      </c>
      <c r="K26" s="18" t="str">
        <f t="shared" si="1"/>
        <v/>
      </c>
      <c r="M26" s="19" t="str">
        <f t="shared" si="2"/>
        <v/>
      </c>
    </row>
    <row r="27" spans="2:13" x14ac:dyDescent="0.25">
      <c r="B27" s="17"/>
      <c r="C27" s="17"/>
      <c r="D27" s="17"/>
      <c r="E27" s="17"/>
      <c r="G27" s="17"/>
      <c r="I27" s="18" t="str">
        <f t="shared" si="0"/>
        <v/>
      </c>
      <c r="J27" s="18" t="str">
        <f>IF(I27="", "", SUM($I$6:I27))</f>
        <v/>
      </c>
      <c r="K27" s="18" t="str">
        <f t="shared" si="1"/>
        <v/>
      </c>
      <c r="M27" s="19" t="str">
        <f t="shared" si="2"/>
        <v/>
      </c>
    </row>
    <row r="28" spans="2:13" x14ac:dyDescent="0.25">
      <c r="B28" s="17"/>
      <c r="C28" s="17"/>
      <c r="D28" s="17"/>
      <c r="E28" s="17"/>
      <c r="G28" s="17"/>
      <c r="I28" s="18" t="str">
        <f t="shared" si="0"/>
        <v/>
      </c>
      <c r="J28" s="18" t="str">
        <f>IF(I28="", "", SUM($I$6:I28))</f>
        <v/>
      </c>
      <c r="K28" s="18" t="str">
        <f t="shared" si="1"/>
        <v/>
      </c>
      <c r="M28" s="19" t="str">
        <f t="shared" si="2"/>
        <v/>
      </c>
    </row>
    <row r="29" spans="2:13" x14ac:dyDescent="0.25">
      <c r="B29" s="17"/>
      <c r="C29" s="17"/>
      <c r="D29" s="17"/>
      <c r="E29" s="17"/>
      <c r="G29" s="17"/>
      <c r="I29" s="18" t="str">
        <f t="shared" si="0"/>
        <v/>
      </c>
      <c r="J29" s="18" t="str">
        <f>IF(I29="", "", SUM($I$6:I29))</f>
        <v/>
      </c>
      <c r="K29" s="18" t="str">
        <f t="shared" si="1"/>
        <v/>
      </c>
      <c r="M29" s="19" t="str">
        <f t="shared" si="2"/>
        <v/>
      </c>
    </row>
    <row r="30" spans="2:13" x14ac:dyDescent="0.25">
      <c r="B30" s="17"/>
      <c r="C30" s="17"/>
      <c r="D30" s="17"/>
      <c r="E30" s="17"/>
      <c r="G30" s="17"/>
      <c r="I30" s="18" t="str">
        <f t="shared" si="0"/>
        <v/>
      </c>
      <c r="J30" s="18" t="str">
        <f>IF(I30="", "", SUM($I$6:I30))</f>
        <v/>
      </c>
      <c r="K30" s="18" t="str">
        <f t="shared" si="1"/>
        <v/>
      </c>
      <c r="M30" s="19" t="str">
        <f t="shared" si="2"/>
        <v/>
      </c>
    </row>
    <row r="31" spans="2:13" x14ac:dyDescent="0.25">
      <c r="B31" s="17"/>
      <c r="C31" s="17"/>
      <c r="D31" s="17"/>
      <c r="E31" s="17"/>
      <c r="G31" s="17"/>
      <c r="I31" s="18" t="str">
        <f t="shared" si="0"/>
        <v/>
      </c>
      <c r="J31" s="18" t="str">
        <f>IF(I31="", "", SUM($I$6:I31))</f>
        <v/>
      </c>
      <c r="K31" s="18" t="str">
        <f t="shared" si="1"/>
        <v/>
      </c>
      <c r="M31" s="19" t="str">
        <f t="shared" si="2"/>
        <v/>
      </c>
    </row>
    <row r="32" spans="2:13" x14ac:dyDescent="0.25">
      <c r="B32" s="17"/>
      <c r="C32" s="17"/>
      <c r="D32" s="17"/>
      <c r="E32" s="17"/>
      <c r="G32" s="17"/>
      <c r="I32" s="18" t="str">
        <f t="shared" si="0"/>
        <v/>
      </c>
      <c r="J32" s="18" t="str">
        <f>IF(I32="", "", SUM($I$6:I32))</f>
        <v/>
      </c>
      <c r="K32" s="18" t="str">
        <f t="shared" si="1"/>
        <v/>
      </c>
      <c r="M32" s="19" t="str">
        <f t="shared" si="2"/>
        <v/>
      </c>
    </row>
    <row r="33" spans="2:13" x14ac:dyDescent="0.25">
      <c r="B33" s="17"/>
      <c r="C33" s="17"/>
      <c r="D33" s="17"/>
      <c r="E33" s="17"/>
      <c r="G33" s="17"/>
      <c r="I33" s="18" t="str">
        <f t="shared" si="0"/>
        <v/>
      </c>
      <c r="J33" s="18" t="str">
        <f>IF(I33="", "", SUM($I$6:I33))</f>
        <v/>
      </c>
      <c r="K33" s="18" t="str">
        <f t="shared" si="1"/>
        <v/>
      </c>
      <c r="M33" s="19" t="str">
        <f t="shared" si="2"/>
        <v/>
      </c>
    </row>
    <row r="34" spans="2:13" x14ac:dyDescent="0.25">
      <c r="B34" s="17"/>
      <c r="C34" s="17"/>
      <c r="D34" s="17"/>
      <c r="E34" s="17"/>
      <c r="G34" s="17"/>
      <c r="I34" s="18" t="str">
        <f t="shared" si="0"/>
        <v/>
      </c>
      <c r="J34" s="18" t="str">
        <f>IF(I34="", "", SUM($I$6:I34))</f>
        <v/>
      </c>
      <c r="K34" s="18" t="str">
        <f t="shared" si="1"/>
        <v/>
      </c>
      <c r="M34" s="19" t="str">
        <f t="shared" si="2"/>
        <v/>
      </c>
    </row>
    <row r="35" spans="2:13" x14ac:dyDescent="0.25">
      <c r="B35" s="17"/>
      <c r="C35" s="17"/>
      <c r="D35" s="17"/>
      <c r="E35" s="17"/>
      <c r="G35" s="17"/>
      <c r="I35" s="18" t="str">
        <f t="shared" si="0"/>
        <v/>
      </c>
      <c r="J35" s="18" t="str">
        <f>IF(I35="", "", SUM($I$6:I35))</f>
        <v/>
      </c>
      <c r="K35" s="18" t="str">
        <f t="shared" si="1"/>
        <v/>
      </c>
      <c r="M35" s="19" t="str">
        <f t="shared" si="2"/>
        <v/>
      </c>
    </row>
    <row r="36" spans="2:13" x14ac:dyDescent="0.25">
      <c r="B36" s="17"/>
      <c r="C36" s="17"/>
      <c r="D36" s="17"/>
      <c r="E36" s="17"/>
      <c r="G36" s="17"/>
      <c r="I36" s="18" t="str">
        <f t="shared" si="0"/>
        <v/>
      </c>
      <c r="J36" s="18" t="str">
        <f>IF(I36="", "", SUM($I$6:I36))</f>
        <v/>
      </c>
      <c r="K36" s="18" t="str">
        <f t="shared" si="1"/>
        <v/>
      </c>
      <c r="M36" s="19" t="str">
        <f t="shared" si="2"/>
        <v/>
      </c>
    </row>
    <row r="37" spans="2:13" x14ac:dyDescent="0.25">
      <c r="B37" s="17"/>
      <c r="C37" s="17"/>
      <c r="D37" s="17"/>
      <c r="E37" s="17"/>
      <c r="G37" s="17"/>
      <c r="I37" s="18" t="str">
        <f t="shared" si="0"/>
        <v/>
      </c>
      <c r="J37" s="18" t="str">
        <f>IF(I37="", "", SUM($I$6:I37))</f>
        <v/>
      </c>
      <c r="K37" s="18" t="str">
        <f t="shared" si="1"/>
        <v/>
      </c>
      <c r="M37" s="19" t="str">
        <f t="shared" si="2"/>
        <v/>
      </c>
    </row>
    <row r="38" spans="2:13" x14ac:dyDescent="0.25">
      <c r="B38" s="17"/>
      <c r="C38" s="17"/>
      <c r="D38" s="17"/>
      <c r="E38" s="17"/>
      <c r="G38" s="17"/>
      <c r="I38" s="18" t="str">
        <f t="shared" si="0"/>
        <v/>
      </c>
      <c r="J38" s="18" t="str">
        <f>IF(I38="", "", SUM($I$6:I38))</f>
        <v/>
      </c>
      <c r="K38" s="18" t="str">
        <f t="shared" si="1"/>
        <v/>
      </c>
      <c r="M38" s="19" t="str">
        <f t="shared" si="2"/>
        <v/>
      </c>
    </row>
    <row r="39" spans="2:13" x14ac:dyDescent="0.25">
      <c r="B39" s="17"/>
      <c r="C39" s="17"/>
      <c r="D39" s="17"/>
      <c r="E39" s="17"/>
      <c r="G39" s="17"/>
      <c r="I39" s="18" t="str">
        <f t="shared" si="0"/>
        <v/>
      </c>
      <c r="J39" s="18" t="str">
        <f>IF(I39="", "", SUM($I$6:I39))</f>
        <v/>
      </c>
      <c r="K39" s="18" t="str">
        <f t="shared" si="1"/>
        <v/>
      </c>
      <c r="M39" s="19" t="str">
        <f t="shared" si="2"/>
        <v/>
      </c>
    </row>
    <row r="40" spans="2:13" x14ac:dyDescent="0.25">
      <c r="B40" s="17"/>
      <c r="C40" s="17"/>
      <c r="D40" s="17"/>
      <c r="E40" s="17"/>
      <c r="G40" s="17"/>
      <c r="I40" s="18" t="str">
        <f t="shared" si="0"/>
        <v/>
      </c>
      <c r="J40" s="18" t="str">
        <f>IF(I40="", "", SUM($I$6:I40))</f>
        <v/>
      </c>
      <c r="K40" s="18" t="str">
        <f t="shared" si="1"/>
        <v/>
      </c>
      <c r="M40" s="19" t="str">
        <f t="shared" si="2"/>
        <v/>
      </c>
    </row>
    <row r="41" spans="2:13" x14ac:dyDescent="0.25">
      <c r="B41" s="17"/>
      <c r="C41" s="17"/>
      <c r="D41" s="17"/>
      <c r="E41" s="17"/>
      <c r="G41" s="17"/>
      <c r="I41" s="18" t="str">
        <f t="shared" si="0"/>
        <v/>
      </c>
      <c r="J41" s="18" t="str">
        <f>IF(I41="", "", SUM($I$6:I41))</f>
        <v/>
      </c>
      <c r="K41" s="18" t="str">
        <f t="shared" si="1"/>
        <v/>
      </c>
      <c r="M41" s="19" t="str">
        <f t="shared" si="2"/>
        <v/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GUIDE</vt:lpstr>
      <vt:lpstr>CalculateMyCreditQuota_1516</vt:lpstr>
      <vt:lpstr>TrackMyCredits_Semester1</vt:lpstr>
      <vt:lpstr>TrackMyCredits_Semester2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Aiden P. Gregg</dc:creator>
  <cp:lastModifiedBy>Aiden P. Gregg</cp:lastModifiedBy>
  <dcterms:created xsi:type="dcterms:W3CDTF">2015-09-21T13:49:58Z</dcterms:created>
  <dcterms:modified xsi:type="dcterms:W3CDTF">2015-09-23T13:43:55Z</dcterms:modified>
</cp:coreProperties>
</file>